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5490" yWindow="0" windowWidth="13695" windowHeight="11955"/>
  </bookViews>
  <sheets>
    <sheet name="注意事項" sheetId="6" r:id="rId1"/>
    <sheet name="レベル2の訓練について" sheetId="4" r:id="rId2"/>
    <sheet name="①ST2集計表" sheetId="1" r:id="rId3"/>
    <sheet name="②ST2実施記録" sheetId="2" r:id="rId4"/>
    <sheet name="③ST1集計表" sheetId="3" r:id="rId5"/>
    <sheet name="④ST1実施記録" sheetId="5" r:id="rId6"/>
  </sheets>
  <calcPr calcId="145621"/>
</workbook>
</file>

<file path=xl/calcChain.xml><?xml version="1.0" encoding="utf-8"?>
<calcChain xmlns="http://schemas.openxmlformats.org/spreadsheetml/2006/main">
  <c r="F20" i="5" l="1"/>
  <c r="E20" i="5"/>
  <c r="E21" i="5" s="1"/>
  <c r="J21" i="3"/>
  <c r="H29" i="3" s="1"/>
  <c r="K29" i="3" s="1"/>
  <c r="H21" i="3"/>
  <c r="H28" i="3" s="1"/>
  <c r="I20" i="3"/>
  <c r="G20" i="3"/>
  <c r="I19" i="3"/>
  <c r="G19" i="3"/>
  <c r="I18" i="3"/>
  <c r="G18" i="3"/>
  <c r="I17" i="3"/>
  <c r="G17" i="3"/>
  <c r="I16" i="3"/>
  <c r="G16" i="3"/>
  <c r="I15" i="3"/>
  <c r="G15" i="3"/>
  <c r="I14" i="3"/>
  <c r="G14" i="3"/>
  <c r="I13" i="3"/>
  <c r="G13" i="3"/>
  <c r="I10" i="3"/>
  <c r="G10" i="3"/>
  <c r="I9" i="3"/>
  <c r="G9" i="3"/>
  <c r="K28" i="3" l="1"/>
  <c r="H30" i="3" s="1"/>
  <c r="K30" i="3" s="1"/>
  <c r="I12" i="1" l="1"/>
  <c r="I15" i="1"/>
  <c r="I16" i="1"/>
  <c r="I18" i="1"/>
  <c r="I19" i="1"/>
  <c r="I20" i="1"/>
  <c r="I21" i="1"/>
  <c r="I22" i="1"/>
  <c r="I23" i="1"/>
  <c r="G12" i="1"/>
  <c r="G15" i="1"/>
  <c r="G16" i="1"/>
  <c r="G18" i="1"/>
  <c r="G19" i="1"/>
  <c r="G20" i="1"/>
  <c r="G21" i="1"/>
  <c r="G22" i="1"/>
  <c r="G23" i="1"/>
  <c r="I11" i="1"/>
  <c r="G11" i="1"/>
  <c r="F21" i="2" l="1"/>
  <c r="E21" i="2"/>
  <c r="J24" i="1"/>
  <c r="H32" i="1" s="1"/>
  <c r="K32" i="1" s="1"/>
  <c r="H24" i="1"/>
  <c r="H31" i="1" s="1"/>
  <c r="K31" i="1" s="1"/>
  <c r="H33" i="1" l="1"/>
  <c r="K33" i="1" s="1"/>
  <c r="E22" i="2"/>
</calcChain>
</file>

<file path=xl/sharedStrings.xml><?xml version="1.0" encoding="utf-8"?>
<sst xmlns="http://schemas.openxmlformats.org/spreadsheetml/2006/main" count="313" uniqueCount="144">
  <si>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</si>
  <si>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</si>
  <si>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</si>
  <si>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</si>
  <si>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</si>
  <si>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</si>
  <si>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</si>
  <si>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</si>
  <si>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</si>
  <si>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</si>
  <si>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</si>
  <si>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試験</t>
    <rPh sb="0" eb="2">
      <t>シケン</t>
    </rPh>
    <phoneticPr fontId="7"/>
  </si>
  <si>
    <t>評価と報告</t>
    <rPh sb="0" eb="2">
      <t>ヒョウカ</t>
    </rPh>
    <rPh sb="3" eb="5">
      <t>ホウコク</t>
    </rPh>
    <phoneticPr fontId="7"/>
  </si>
  <si>
    <t>品質アスペクト</t>
    <rPh sb="0" eb="2">
      <t>ヒンシツ</t>
    </rPh>
    <phoneticPr fontId="7"/>
  </si>
  <si>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</si>
  <si>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</si>
  <si>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</si>
  <si>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</si>
  <si>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</si>
  <si>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</si>
  <si>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</si>
  <si>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</si>
  <si>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</si>
  <si>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</si>
  <si>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</si>
  <si>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</si>
  <si>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</si>
  <si>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</si>
  <si>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</si>
  <si>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</si>
  <si>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</si>
  <si>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</si>
  <si>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</si>
  <si>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</si>
  <si>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</si>
  <si>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</si>
  <si>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</si>
  <si>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</si>
  <si>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</si>
  <si>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</si>
  <si>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</si>
  <si>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</si>
  <si>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</si>
  <si>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</si>
  <si>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</si>
  <si>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</si>
  <si>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</si>
  <si>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</si>
  <si>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</si>
  <si>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</si>
  <si>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</si>
  <si>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</si>
  <si>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</si>
  <si>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ひずみゲージ試験 レベル２ 訓練実施記録集計表</t>
    <rPh sb="6" eb="8">
      <t>シケン</t>
    </rPh>
    <phoneticPr fontId="2"/>
  </si>
  <si>
    <t>ＳＴレベル２</t>
    <phoneticPr fontId="2"/>
  </si>
  <si>
    <t>NDTの目的、概要、専門用語</t>
    <rPh sb="4" eb="6">
      <t>モクテキ</t>
    </rPh>
    <rPh sb="7" eb="9">
      <t>ガイヨウ</t>
    </rPh>
    <rPh sb="10" eb="12">
      <t>センモン</t>
    </rPh>
    <rPh sb="12" eb="14">
      <t>ヨウゴ</t>
    </rPh>
    <phoneticPr fontId="7"/>
  </si>
  <si>
    <t>非破壊試験一般</t>
    <rPh sb="0" eb="3">
      <t>ヒハカイ</t>
    </rPh>
    <rPh sb="3" eb="5">
      <t>シケン</t>
    </rPh>
    <rPh sb="5" eb="7">
      <t>イッパン</t>
    </rPh>
    <phoneticPr fontId="7"/>
  </si>
  <si>
    <t>試験方法の物理的な原理と
関連知識</t>
    <rPh sb="0" eb="2">
      <t>シケン</t>
    </rPh>
    <rPh sb="2" eb="4">
      <t>ホウホウ</t>
    </rPh>
    <rPh sb="5" eb="7">
      <t>ブツリ</t>
    </rPh>
    <rPh sb="7" eb="8">
      <t>テキ</t>
    </rPh>
    <rPh sb="9" eb="11">
      <t>ゲンリ</t>
    </rPh>
    <rPh sb="13" eb="15">
      <t>カンレン</t>
    </rPh>
    <rPh sb="15" eb="17">
      <t>チシキ</t>
    </rPh>
    <phoneticPr fontId="7"/>
  </si>
  <si>
    <t>応力とひずみ</t>
    <rPh sb="0" eb="2">
      <t>オウリョク</t>
    </rPh>
    <phoneticPr fontId="7"/>
  </si>
  <si>
    <t>ひずみ測定回路</t>
    <rPh sb="3" eb="5">
      <t>ソクテイ</t>
    </rPh>
    <rPh sb="5" eb="7">
      <t>カイロ</t>
    </rPh>
    <phoneticPr fontId="7"/>
  </si>
  <si>
    <t>ひずみゲージ</t>
  </si>
  <si>
    <t>試験対象に関する知識と
材料強度</t>
    <rPh sb="0" eb="2">
      <t>シケン</t>
    </rPh>
    <rPh sb="2" eb="4">
      <t>タイショウ</t>
    </rPh>
    <rPh sb="5" eb="6">
      <t>カン</t>
    </rPh>
    <rPh sb="8" eb="10">
      <t>チシキ</t>
    </rPh>
    <rPh sb="12" eb="14">
      <t>ザイリョウ</t>
    </rPh>
    <rPh sb="14" eb="16">
      <t>キョウド</t>
    </rPh>
    <phoneticPr fontId="7"/>
  </si>
  <si>
    <t>構造における応力とひずみ</t>
    <rPh sb="0" eb="2">
      <t>コウゾウ</t>
    </rPh>
    <rPh sb="6" eb="8">
      <t>オウリョク</t>
    </rPh>
    <phoneticPr fontId="7"/>
  </si>
  <si>
    <t>装置と変換器</t>
    <rPh sb="0" eb="2">
      <t>ソウチ</t>
    </rPh>
    <rPh sb="3" eb="6">
      <t>ヘンカンキ</t>
    </rPh>
    <phoneticPr fontId="7"/>
  </si>
  <si>
    <t>ひずみ測定器</t>
    <rPh sb="3" eb="5">
      <t>ソクテイ</t>
    </rPh>
    <rPh sb="5" eb="6">
      <t>キ</t>
    </rPh>
    <phoneticPr fontId="7"/>
  </si>
  <si>
    <t>ひずみゲージ式変換器</t>
    <rPh sb="6" eb="7">
      <t>シキ</t>
    </rPh>
    <rPh sb="7" eb="9">
      <t>ヘンカン</t>
    </rPh>
    <rPh sb="9" eb="10">
      <t>キ</t>
    </rPh>
    <phoneticPr fontId="7"/>
  </si>
  <si>
    <t>試験実施前の準備</t>
    <rPh sb="0" eb="2">
      <t>シケン</t>
    </rPh>
    <rPh sb="2" eb="4">
      <t>ジッシ</t>
    </rPh>
    <rPh sb="4" eb="5">
      <t>マエ</t>
    </rPh>
    <rPh sb="6" eb="8">
      <t>ジュンビ</t>
    </rPh>
    <phoneticPr fontId="7"/>
  </si>
  <si>
    <t>ひずみゲージ試験実施前の注意事項</t>
    <rPh sb="6" eb="8">
      <t>シケン</t>
    </rPh>
    <rPh sb="8" eb="10">
      <t>ジッシ</t>
    </rPh>
    <rPh sb="10" eb="11">
      <t>マエ</t>
    </rPh>
    <rPh sb="12" eb="14">
      <t>チュウイ</t>
    </rPh>
    <rPh sb="14" eb="16">
      <t>ジコウ</t>
    </rPh>
    <phoneticPr fontId="7"/>
  </si>
  <si>
    <t>測定の実施</t>
    <rPh sb="0" eb="2">
      <t>ソクテイ</t>
    </rPh>
    <rPh sb="3" eb="5">
      <t>ジッシ</t>
    </rPh>
    <phoneticPr fontId="7"/>
  </si>
  <si>
    <t>結果の評価と報告</t>
    <rPh sb="0" eb="2">
      <t>ケッカ</t>
    </rPh>
    <rPh sb="3" eb="5">
      <t>ヒョウカ</t>
    </rPh>
    <rPh sb="6" eb="8">
      <t>ホウコク</t>
    </rPh>
    <phoneticPr fontId="7"/>
  </si>
  <si>
    <t>安全性の評価</t>
    <rPh sb="0" eb="3">
      <t>アンゼンセイ</t>
    </rPh>
    <rPh sb="4" eb="6">
      <t>ヒョウカ</t>
    </rPh>
    <phoneticPr fontId="7"/>
  </si>
  <si>
    <t>測定データの評価</t>
    <rPh sb="0" eb="2">
      <t>ソクテイ</t>
    </rPh>
    <rPh sb="6" eb="8">
      <t>ヒョウカ</t>
    </rPh>
    <phoneticPr fontId="7"/>
  </si>
  <si>
    <t>作業の理解</t>
    <rPh sb="0" eb="2">
      <t>サギョウ</t>
    </rPh>
    <rPh sb="3" eb="5">
      <t>リカイ</t>
    </rPh>
    <phoneticPr fontId="7"/>
  </si>
  <si>
    <t>環境および安全条件</t>
    <rPh sb="0" eb="2">
      <t>カンキョウ</t>
    </rPh>
    <rPh sb="5" eb="7">
      <t>アンゼン</t>
    </rPh>
    <rPh sb="7" eb="9">
      <t>ジョウケン</t>
    </rPh>
    <phoneticPr fontId="7"/>
  </si>
  <si>
    <t>環境と安全</t>
    <rPh sb="0" eb="2">
      <t>カンキョウ</t>
    </rPh>
    <rPh sb="3" eb="5">
      <t>アンゼン</t>
    </rPh>
    <phoneticPr fontId="7"/>
  </si>
  <si>
    <t>A</t>
    <phoneticPr fontId="2"/>
  </si>
  <si>
    <t>B</t>
    <phoneticPr fontId="2"/>
  </si>
  <si>
    <t>11.00～19.00</t>
    <phoneticPr fontId="2"/>
  </si>
  <si>
    <t>A</t>
    <phoneticPr fontId="2"/>
  </si>
  <si>
    <t>5.00～13.00</t>
    <phoneticPr fontId="2"/>
  </si>
  <si>
    <t>B</t>
    <phoneticPr fontId="2"/>
  </si>
  <si>
    <t>ひずみゲージ試験 レベル２ 訓練実施記録</t>
    <rPh sb="6" eb="8">
      <t>シケン</t>
    </rPh>
    <rPh sb="14" eb="16">
      <t>クンレン</t>
    </rPh>
    <rPh sb="16" eb="18">
      <t>ジッシ</t>
    </rPh>
    <rPh sb="18" eb="20">
      <t>キロク</t>
    </rPh>
    <phoneticPr fontId="2"/>
  </si>
  <si>
    <t>11.00～19.00</t>
    <phoneticPr fontId="2"/>
  </si>
  <si>
    <t>5.00～13.00</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</si>
  <si>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</si>
  <si>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</si>
  <si>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</si>
  <si>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 xml:space="preserve">〒
</t>
    <phoneticPr fontId="2"/>
  </si>
  <si>
    <t>TEL</t>
    <phoneticPr fontId="2"/>
  </si>
  <si>
    <t>FAX</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</si>
  <si>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</si>
  <si>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開始日</t>
    <rPh sb="0" eb="3">
      <t>カイシビ</t>
    </rPh>
    <phoneticPr fontId="2"/>
  </si>
  <si>
    <t>終了日</t>
    <rPh sb="0" eb="2">
      <t>シュウリョウ</t>
    </rPh>
    <rPh sb="2" eb="3">
      <t>ビ</t>
    </rPh>
    <phoneticPr fontId="2"/>
  </si>
  <si>
    <t>◆レベル2の訓練について◆</t>
    <rPh sb="6" eb="8">
      <t>クンレン</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</si>
  <si>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</si>
  <si>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</si>
  <si>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</si>
  <si>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</si>
  <si>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</si>
  <si>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</si>
  <si>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</si>
  <si>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②レベル2の訓練実施記録</t>
    <rPh sb="7" eb="9">
      <t>クンレン</t>
    </rPh>
    <rPh sb="9" eb="11">
      <t>ジッシ</t>
    </rPh>
    <rPh sb="11" eb="13">
      <t>キロク</t>
    </rPh>
    <phoneticPr fontId="2"/>
  </si>
  <si>
    <t xml:space="preserve"> ③レベル1の訓練実施記録集計表</t>
    <rPh sb="7" eb="9">
      <t>クンレン</t>
    </rPh>
    <rPh sb="9" eb="11">
      <t>ジッシ</t>
    </rPh>
    <rPh sb="11" eb="13">
      <t>キロク</t>
    </rPh>
    <rPh sb="13" eb="15">
      <t>シュウケイ</t>
    </rPh>
    <rPh sb="15" eb="16">
      <t>ヒョウ</t>
    </rPh>
    <phoneticPr fontId="2"/>
  </si>
  <si>
    <t xml:space="preserve"> ④レベル1の訓練実施記録</t>
    <rPh sb="7" eb="9">
      <t>クンレン</t>
    </rPh>
    <rPh sb="9" eb="11">
      <t>ジッシ</t>
    </rPh>
    <rPh sb="11" eb="13">
      <t>キロク</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</si>
  <si>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</si>
  <si>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</si>
  <si>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NDT方法</t>
    <rPh sb="3" eb="5">
      <t>ホウホウ</t>
    </rPh>
    <phoneticPr fontId="2"/>
  </si>
  <si>
    <t>レベル2の
最小限の訓練時間</t>
    <rPh sb="6" eb="9">
      <t>サイショウゲン</t>
    </rPh>
    <rPh sb="10" eb="12">
      <t>クンレン</t>
    </rPh>
    <rPh sb="12" eb="14">
      <t>ジカン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</si>
  <si>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</si>
  <si>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RT</t>
    <phoneticPr fontId="2"/>
  </si>
  <si>
    <t>UT</t>
    <phoneticPr fontId="2"/>
  </si>
  <si>
    <t>MT</t>
    <phoneticPr fontId="2"/>
  </si>
  <si>
    <t>PT</t>
    <phoneticPr fontId="2"/>
  </si>
  <si>
    <t>ET</t>
    <phoneticPr fontId="2"/>
  </si>
  <si>
    <t>ST</t>
    <phoneticPr fontId="2"/>
  </si>
  <si>
    <t>MY</t>
    <phoneticPr fontId="2"/>
  </si>
  <si>
    <t>PD</t>
    <phoneticPr fontId="2"/>
  </si>
  <si>
    <t>レベル2訓練シラバス</t>
    <rPh sb="4" eb="6">
      <t>クンレン</t>
    </rPh>
    <phoneticPr fontId="2"/>
  </si>
  <si>
    <t>レベル1訓練シラバス</t>
    <rPh sb="4" eb="6">
      <t>クンレン</t>
    </rPh>
    <phoneticPr fontId="2"/>
  </si>
  <si>
    <t>ひずみゲージ試験 レベル１ 訓練実施記録集計表</t>
    <rPh sb="6" eb="8">
      <t>シケン</t>
    </rPh>
    <phoneticPr fontId="2"/>
  </si>
  <si>
    <t>ＳＴレベル１</t>
    <phoneticPr fontId="2"/>
  </si>
  <si>
    <t>応力とひずみの基礎</t>
    <rPh sb="0" eb="2">
      <t>オウリョク</t>
    </rPh>
    <rPh sb="7" eb="9">
      <t>キソ</t>
    </rPh>
    <phoneticPr fontId="7"/>
  </si>
  <si>
    <t>電気回路の基礎</t>
    <rPh sb="0" eb="2">
      <t>デンキ</t>
    </rPh>
    <rPh sb="2" eb="4">
      <t>カイロ</t>
    </rPh>
    <rPh sb="5" eb="7">
      <t>キソ</t>
    </rPh>
    <phoneticPr fontId="7"/>
  </si>
  <si>
    <t>ひずみゲージの基礎</t>
    <rPh sb="7" eb="9">
      <t>キソ</t>
    </rPh>
    <phoneticPr fontId="7"/>
  </si>
  <si>
    <t>試験対象に関する知識</t>
    <rPh sb="0" eb="2">
      <t>シケン</t>
    </rPh>
    <rPh sb="2" eb="4">
      <t>タイショウ</t>
    </rPh>
    <rPh sb="5" eb="6">
      <t>カン</t>
    </rPh>
    <rPh sb="8" eb="10">
      <t>チシキ</t>
    </rPh>
    <phoneticPr fontId="7"/>
  </si>
  <si>
    <t>ひずみ測定前の準備</t>
    <rPh sb="3" eb="5">
      <t>ソクテイ</t>
    </rPh>
    <rPh sb="5" eb="6">
      <t>マエ</t>
    </rPh>
    <rPh sb="7" eb="9">
      <t>ジュンビ</t>
    </rPh>
    <phoneticPr fontId="7"/>
  </si>
  <si>
    <t>結果の記録と報告</t>
    <rPh sb="0" eb="2">
      <t>ケッカ</t>
    </rPh>
    <rPh sb="3" eb="5">
      <t>キロク</t>
    </rPh>
    <rPh sb="6" eb="8">
      <t>ホウコク</t>
    </rPh>
    <phoneticPr fontId="7"/>
  </si>
  <si>
    <t>安全性の評価</t>
    <rPh sb="0" eb="3">
      <t>アンゼンセイ</t>
    </rPh>
    <rPh sb="4" eb="6">
      <t>ヒョウカ</t>
    </rPh>
    <phoneticPr fontId="2"/>
  </si>
  <si>
    <t>安全と衛生</t>
    <rPh sb="0" eb="2">
      <t>アンゼン</t>
    </rPh>
    <rPh sb="3" eb="5">
      <t>エイセイ</t>
    </rPh>
    <phoneticPr fontId="7"/>
  </si>
  <si>
    <t>8.00～12.00</t>
    <phoneticPr fontId="2"/>
  </si>
  <si>
    <t>4.00～8.00</t>
    <phoneticPr fontId="2"/>
  </si>
  <si>
    <t>ひずみゲージ試験 レベル１ 訓練実施記録</t>
    <rPh sb="6" eb="8">
      <t>シケン</t>
    </rPh>
    <rPh sb="14" eb="16">
      <t>クンレン</t>
    </rPh>
    <rPh sb="16" eb="18">
      <t>ジッシ</t>
    </rPh>
    <rPh sb="18" eb="20">
      <t>キロク</t>
    </rPh>
    <phoneticPr fontId="2"/>
  </si>
  <si>
    <t>訓練実施日
（西暦年月日）</t>
    <rPh sb="0" eb="2">
      <t>クンレン</t>
    </rPh>
    <rPh sb="2" eb="4">
      <t>ジッシ</t>
    </rPh>
    <rPh sb="4" eb="5">
      <t>ビ</t>
    </rPh>
    <rPh sb="7" eb="9">
      <t>セイレキ</t>
    </rPh>
    <rPh sb="9" eb="12">
      <t>ネンガッピ</t>
    </rPh>
    <phoneticPr fontId="2"/>
  </si>
  <si>
    <r>
      <t>◆レベル１の資格を所持していない方は、レベル１の</t>
    </r>
    <r>
      <rPr>
        <b/>
        <u/>
        <sz val="12"/>
        <color rgb="FFFF0000"/>
        <rFont val="ＭＳ 明朝"/>
        <family val="1"/>
        <charset val="128"/>
      </rPr>
      <t>訓練実施記録集計表</t>
    </r>
    <r>
      <rPr>
        <b/>
        <sz val="12"/>
        <color rgb="FFFF0000"/>
        <rFont val="ＭＳ 明朝"/>
        <family val="1"/>
        <charset val="128"/>
      </rPr>
      <t>と</t>
    </r>
    <r>
      <rPr>
        <b/>
        <u/>
        <sz val="12"/>
        <color rgb="FFFF0000"/>
        <rFont val="ＭＳ 明朝"/>
        <family val="1"/>
        <charset val="128"/>
      </rPr>
      <t>訓練実施記録</t>
    </r>
    <r>
      <rPr>
        <b/>
        <sz val="12"/>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</si>
  <si>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</si>
  <si>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</si>
  <si>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</si>
  <si>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</si>
  <si>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</si>
  <si>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</si>
  <si>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</si>
  <si>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</si>
  <si>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経過装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ソウチ</t>
    </rPh>
    <rPh sb="14" eb="16">
      <t>シュウリョウ</t>
    </rPh>
    <rPh sb="23" eb="25">
      <t>コンゴ</t>
    </rPh>
    <rPh sb="64" eb="66">
      <t>クンレン</t>
    </rPh>
    <phoneticPr fontId="2"/>
  </si>
  <si>
    <t>＊ホームページの（EA3-2）「訓練用シラバス」及び（EA3-3）「新規試験用訓練についての案内」をご覧ください。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</si>
</sst>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yyyy&quot;年&quot;m&quot;月&quot;d&quot;日&quot;;@"/>
    <numFmt numFmtId="180" formatCode="[$-F800]dddd\,\ mmmm\ dd\,\ yyyy"/>
  </numFmts>
  <fonts count="25"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b/>
      <sz val="12"/>
      <color theme="1"/>
      <name val="ＭＳ Ｐ明朝"/>
      <family val="1"/>
      <charset val="128"/>
    </font>
    <font>
      <sz val="9"/>
      <color theme="1"/>
      <name val="ＭＳ Ｐ明朝"/>
      <family val="1"/>
      <charset val="128"/>
    </font>
    <font>
      <sz val="9"/>
      <name val="ＭＳ Ｐ明朝"/>
      <family val="1"/>
      <charset val="128"/>
    </font>
    <font>
      <sz val="16"/>
      <color rgb="FFFF0000"/>
      <name val="AR Pゴシック体S"/>
      <family val="3"/>
      <charset val="128"/>
    </font>
    <font>
      <sz val="11"/>
      <name val="ＭＳ 明朝"/>
      <family val="1"/>
      <charset val="128"/>
    </font>
    <font>
      <b/>
      <sz val="14"/>
      <color theme="1"/>
      <name val="ＭＳ Ｐゴシック"/>
      <family val="3"/>
      <charset val="128"/>
      <scheme val="minor"/>
    </font>
    <font>
      <b/>
      <sz val="11"/>
      <color rgb="FFFF0000"/>
      <name val="ＭＳ Ｐゴシック"/>
      <family val="3"/>
      <charset val="128"/>
      <scheme val="minor"/>
    </font>
    <font>
      <sz val="11"/>
      <color rgb="FFFF0000"/>
      <name val="ＭＳ 明朝"/>
      <family val="1"/>
      <charset val="128"/>
    </font>
    <font>
      <b/>
      <sz val="12"/>
      <color rgb="FFFF0000"/>
      <name val="ＭＳ 明朝"/>
      <family val="1"/>
      <charset val="128"/>
    </font>
    <font>
      <b/>
      <u/>
      <sz val="12"/>
      <color rgb="FFFF0000"/>
      <name val="ＭＳ 明朝"/>
      <family val="1"/>
      <charset val="128"/>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s>
  <cellStyleXfs count="1">
    <xf numFmtId="0" fontId="0" fillId="0" borderId="0"/>
  </cellStyleXfs>
  <cellXfs count="254">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xf>
    <xf numFmtId="177" fontId="6"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14" fillId="0" borderId="0" xfId="0" applyFont="1"/>
    <xf numFmtId="0" fontId="14" fillId="0" borderId="9" xfId="0" applyFont="1" applyBorder="1"/>
    <xf numFmtId="0" fontId="14" fillId="0" borderId="9" xfId="0" applyFont="1" applyBorder="1" applyAlignment="1">
      <alignment horizontal="center" vertical="center"/>
    </xf>
    <xf numFmtId="0" fontId="14" fillId="0" borderId="9" xfId="0" applyFont="1" applyBorder="1" applyAlignment="1">
      <alignment wrapText="1"/>
    </xf>
    <xf numFmtId="0" fontId="14" fillId="0" borderId="9" xfId="0" applyFont="1" applyBorder="1" applyAlignment="1">
      <alignment horizontal="right"/>
    </xf>
    <xf numFmtId="0" fontId="14" fillId="0" borderId="9" xfId="0" applyFont="1" applyBorder="1" applyAlignment="1">
      <alignment vertical="center" wrapText="1"/>
    </xf>
    <xf numFmtId="176" fontId="14" fillId="0" borderId="9" xfId="0" applyNumberFormat="1" applyFont="1" applyBorder="1" applyAlignment="1">
      <alignment horizontal="center" vertical="center"/>
    </xf>
    <xf numFmtId="0" fontId="14" fillId="0" borderId="25" xfId="0" applyFont="1" applyBorder="1" applyAlignment="1">
      <alignment vertical="center" wrapText="1"/>
    </xf>
    <xf numFmtId="0" fontId="14" fillId="0" borderId="27" xfId="0" applyFont="1" applyBorder="1" applyAlignment="1">
      <alignment vertical="center" wrapText="1"/>
    </xf>
    <xf numFmtId="0" fontId="14" fillId="0" borderId="26" xfId="0" applyFont="1" applyBorder="1" applyAlignment="1">
      <alignment vertical="center" wrapText="1"/>
    </xf>
    <xf numFmtId="0" fontId="14" fillId="0" borderId="16" xfId="0" applyFont="1" applyBorder="1" applyAlignment="1">
      <alignment vertical="center" wrapText="1"/>
    </xf>
    <xf numFmtId="0" fontId="14" fillId="0" borderId="20" xfId="0" applyFont="1" applyBorder="1" applyAlignment="1">
      <alignment vertical="center" wrapText="1"/>
    </xf>
    <xf numFmtId="176" fontId="14" fillId="0" borderId="20"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5" fillId="0" borderId="0" xfId="0" applyFont="1"/>
    <xf numFmtId="176" fontId="14" fillId="2" borderId="9"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wrapText="1"/>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79" fontId="15" fillId="2" borderId="9" xfId="0" applyNumberFormat="1" applyFont="1" applyFill="1" applyBorder="1" applyAlignment="1" applyProtection="1">
      <alignment horizontal="center" vertical="center"/>
      <protection locked="0"/>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7"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7"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7" fillId="2" borderId="9" xfId="0" applyNumberFormat="1" applyFont="1" applyFill="1" applyBorder="1" applyAlignment="1" applyProtection="1">
      <alignment horizontal="left"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14" fontId="15" fillId="2" borderId="20" xfId="0" applyNumberFormat="1" applyFont="1" applyFill="1" applyBorder="1" applyAlignment="1" applyProtection="1">
      <alignment horizontal="center" vertical="center" wrapText="1"/>
      <protection locked="0"/>
    </xf>
    <xf numFmtId="14" fontId="15" fillId="2" borderId="9" xfId="0" applyNumberFormat="1" applyFont="1" applyFill="1" applyBorder="1" applyAlignment="1" applyProtection="1">
      <alignment horizontal="center" vertical="center" wrapText="1"/>
      <protection locked="0"/>
    </xf>
    <xf numFmtId="14" fontId="14"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6" fillId="2" borderId="2"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1" fillId="0" borderId="0" xfId="0" applyFont="1" applyAlignment="1">
      <alignment horizontal="center" vertical="center"/>
    </xf>
    <xf numFmtId="0" fontId="14" fillId="0" borderId="16" xfId="0" applyFont="1" applyBorder="1" applyAlignment="1">
      <alignment vertical="center" wrapText="1"/>
    </xf>
    <xf numFmtId="0" fontId="14" fillId="0" borderId="20" xfId="0" applyFont="1" applyBorder="1" applyAlignment="1">
      <alignment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8" fillId="0" borderId="0" xfId="0" applyFont="1"/>
    <xf numFmtId="0" fontId="0" fillId="0" borderId="0" xfId="0" applyAlignment="1">
      <alignment horizontal="left" vertical="center" wrapText="1"/>
    </xf>
    <xf numFmtId="0" fontId="19" fillId="0" borderId="0" xfId="0" applyFont="1"/>
    <xf numFmtId="0" fontId="0" fillId="0" borderId="0" xfId="0" applyAlignment="1">
      <alignment horizontal="left" vertical="center"/>
    </xf>
    <xf numFmtId="0" fontId="0" fillId="0" borderId="0" xfId="0" applyAlignment="1"/>
    <xf numFmtId="0" fontId="0" fillId="0" borderId="9" xfId="0" applyBorder="1" applyAlignment="1">
      <alignment horizontal="center" vertical="center" wrapText="1"/>
    </xf>
    <xf numFmtId="0" fontId="0" fillId="0" borderId="9" xfId="0" applyBorder="1" applyAlignment="1">
      <alignment horizontal="center" vertical="center"/>
    </xf>
    <xf numFmtId="0" fontId="19" fillId="0" borderId="9" xfId="0" applyFont="1" applyFill="1" applyBorder="1" applyAlignment="1">
      <alignment horizontal="center" vertical="center"/>
    </xf>
    <xf numFmtId="0" fontId="19" fillId="0" borderId="9" xfId="0" applyFont="1" applyBorder="1" applyAlignment="1">
      <alignment horizontal="center" vertical="center"/>
    </xf>
    <xf numFmtId="177" fontId="11" fillId="0" borderId="1" xfId="0" applyNumberFormat="1" applyFont="1" applyBorder="1" applyAlignment="1">
      <alignment horizontal="center" vertical="center"/>
    </xf>
    <xf numFmtId="177" fontId="11" fillId="0" borderId="4" xfId="0" applyNumberFormat="1" applyFont="1" applyBorder="1" applyAlignment="1">
      <alignment horizontal="center" vertical="center"/>
    </xf>
    <xf numFmtId="0" fontId="20" fillId="0" borderId="2" xfId="0" applyFont="1" applyBorder="1" applyAlignment="1">
      <alignment horizontal="center" vertical="center"/>
    </xf>
    <xf numFmtId="0" fontId="1" fillId="0" borderId="0" xfId="0" applyFont="1" applyAlignment="1">
      <alignment horizontal="center" vertical="center"/>
    </xf>
    <xf numFmtId="177" fontId="3" fillId="0" borderId="9" xfId="0" applyNumberFormat="1" applyFont="1" applyBorder="1" applyAlignment="1">
      <alignment horizontal="center" vertical="center"/>
    </xf>
    <xf numFmtId="177" fontId="3" fillId="0" borderId="20" xfId="0" applyNumberFormat="1" applyFont="1" applyBorder="1" applyAlignment="1">
      <alignment horizontal="center" vertical="center"/>
    </xf>
    <xf numFmtId="0" fontId="20" fillId="0" borderId="2" xfId="0" applyFont="1" applyBorder="1" applyAlignment="1"/>
    <xf numFmtId="177" fontId="14" fillId="0" borderId="9" xfId="0" applyNumberFormat="1" applyFont="1" applyBorder="1" applyAlignment="1">
      <alignment horizontal="center" vertical="center"/>
    </xf>
    <xf numFmtId="177" fontId="14" fillId="2" borderId="9" xfId="0" applyNumberFormat="1" applyFont="1" applyFill="1" applyBorder="1" applyAlignment="1" applyProtection="1">
      <alignment horizontal="center" vertical="center"/>
      <protection locked="0"/>
    </xf>
    <xf numFmtId="0" fontId="14" fillId="0" borderId="28" xfId="0" applyFont="1" applyBorder="1" applyAlignment="1">
      <alignment vertical="center" wrapText="1"/>
    </xf>
    <xf numFmtId="177" fontId="14" fillId="0" borderId="20" xfId="0" applyNumberFormat="1" applyFont="1" applyBorder="1" applyAlignment="1">
      <alignment horizontal="center" vertical="center"/>
    </xf>
    <xf numFmtId="176" fontId="14" fillId="2" borderId="20" xfId="0" applyNumberFormat="1" applyFont="1" applyFill="1" applyBorder="1" applyAlignment="1" applyProtection="1">
      <alignment horizontal="center" vertical="center"/>
      <protection locked="0"/>
    </xf>
    <xf numFmtId="177" fontId="14" fillId="2" borderId="20"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49" fontId="14" fillId="2" borderId="9" xfId="0" applyNumberFormat="1" applyFont="1" applyFill="1" applyBorder="1" applyAlignment="1" applyProtection="1">
      <alignment horizontal="left" vertical="center" wrapText="1"/>
      <protection locked="0"/>
    </xf>
    <xf numFmtId="0" fontId="0" fillId="0" borderId="0" xfId="0" applyAlignment="1">
      <alignment horizontal="left" vertical="center" wrapText="1"/>
    </xf>
    <xf numFmtId="0" fontId="19" fillId="0" borderId="0" xfId="0" applyFont="1" applyAlignment="1">
      <alignment horizontal="left" vertical="center" wrapText="1"/>
    </xf>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49" fontId="17" fillId="2" borderId="1" xfId="0" applyNumberFormat="1" applyFont="1" applyFill="1" applyBorder="1" applyAlignment="1" applyProtection="1">
      <alignment horizontal="left" vertical="center"/>
      <protection locked="0"/>
    </xf>
    <xf numFmtId="49" fontId="17" fillId="2" borderId="6" xfId="0" applyNumberFormat="1" applyFont="1" applyFill="1" applyBorder="1" applyAlignment="1" applyProtection="1">
      <alignment horizontal="left"/>
      <protection locked="0"/>
    </xf>
    <xf numFmtId="49" fontId="17" fillId="2" borderId="2" xfId="0" applyNumberFormat="1" applyFont="1" applyFill="1" applyBorder="1" applyAlignment="1" applyProtection="1">
      <alignment horizontal="left"/>
      <protection locked="0"/>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180" fontId="6" fillId="2" borderId="1" xfId="0" applyNumberFormat="1" applyFont="1" applyFill="1" applyBorder="1" applyAlignment="1" applyProtection="1">
      <alignment horizontal="center" vertical="center" shrinkToFit="1"/>
      <protection locked="0"/>
    </xf>
    <xf numFmtId="180" fontId="6" fillId="2" borderId="2" xfId="0" applyNumberFormat="1" applyFont="1" applyFill="1" applyBorder="1" applyAlignment="1" applyProtection="1">
      <alignment horizontal="center" vertical="center" shrinkToFit="1"/>
      <protection locked="0"/>
    </xf>
    <xf numFmtId="180" fontId="6" fillId="2" borderId="1" xfId="0" applyNumberFormat="1" applyFont="1" applyFill="1" applyBorder="1" applyAlignment="1" applyProtection="1">
      <alignment horizontal="center" vertical="center"/>
      <protection locked="0"/>
    </xf>
    <xf numFmtId="180" fontId="17" fillId="2" borderId="6" xfId="0" applyNumberFormat="1" applyFont="1" applyFill="1" applyBorder="1" applyAlignment="1" applyProtection="1">
      <alignment horizontal="center" vertical="center"/>
      <protection locked="0"/>
    </xf>
    <xf numFmtId="180" fontId="17" fillId="2" borderId="2" xfId="0" applyNumberFormat="1"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8"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11" fillId="0" borderId="4" xfId="0" applyNumberFormat="1" applyFont="1" applyBorder="1" applyAlignment="1">
      <alignment horizontal="center" vertical="center"/>
    </xf>
    <xf numFmtId="177" fontId="11" fillId="0" borderId="7"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76" fontId="3" fillId="0" borderId="20" xfId="0" applyNumberFormat="1" applyFont="1" applyBorder="1" applyAlignment="1">
      <alignment horizontal="center" vertical="center"/>
    </xf>
    <xf numFmtId="177" fontId="6" fillId="2" borderId="21"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11" fillId="0" borderId="3"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21" fillId="0" borderId="0" xfId="0" applyFont="1" applyAlignment="1">
      <alignment horizontal="center" vertical="center" shrinkToFit="1"/>
    </xf>
    <xf numFmtId="49" fontId="17" fillId="2" borderId="6" xfId="0" applyNumberFormat="1" applyFont="1" applyFill="1" applyBorder="1" applyAlignment="1" applyProtection="1">
      <alignment horizontal="left" vertical="center" wrapText="1"/>
      <protection locked="0"/>
    </xf>
    <xf numFmtId="49" fontId="17" fillId="2" borderId="6" xfId="0" applyNumberFormat="1" applyFont="1" applyFill="1" applyBorder="1" applyAlignment="1" applyProtection="1">
      <alignment horizontal="left" wrapText="1"/>
      <protection locked="0"/>
    </xf>
    <xf numFmtId="49" fontId="17" fillId="2" borderId="2" xfId="0" applyNumberFormat="1" applyFont="1" applyFill="1" applyBorder="1" applyAlignment="1" applyProtection="1">
      <alignment horizontal="left" wrapText="1"/>
      <protection locked="0"/>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177" fontId="6" fillId="0" borderId="1" xfId="0" applyNumberFormat="1" applyFont="1" applyBorder="1" applyAlignment="1">
      <alignment horizontal="center" vertical="center"/>
    </xf>
    <xf numFmtId="177" fontId="6" fillId="0" borderId="6" xfId="0" applyNumberFormat="1" applyFont="1" applyBorder="1" applyAlignment="1">
      <alignment horizontal="center" vertical="center"/>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176" fontId="14" fillId="0" borderId="12"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176" fontId="14" fillId="2" borderId="12"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0" fontId="16" fillId="0" borderId="13" xfId="0" applyFont="1" applyBorder="1" applyAlignment="1">
      <alignment horizontal="center" vertical="center" shrinkToFit="1"/>
    </xf>
    <xf numFmtId="0" fontId="16" fillId="0" borderId="0" xfId="0" applyFont="1" applyAlignment="1">
      <alignment horizontal="center" vertical="center" shrinkToFit="1"/>
    </xf>
    <xf numFmtId="49" fontId="14" fillId="2" borderId="1"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left" vertical="center" wrapText="1"/>
      <protection locked="0"/>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4" fillId="2" borderId="12" xfId="0" applyNumberFormat="1" applyFont="1" applyFill="1" applyBorder="1" applyAlignment="1" applyProtection="1">
      <alignment horizontal="left" vertical="center" wrapText="1"/>
      <protection locked="0"/>
    </xf>
    <xf numFmtId="49" fontId="14" fillId="2" borderId="20"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14" fontId="14" fillId="2" borderId="12"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14" fontId="14" fillId="2" borderId="20" xfId="0" applyNumberFormat="1" applyFont="1" applyFill="1" applyBorder="1" applyAlignment="1" applyProtection="1">
      <alignment horizontal="center" vertical="center" wrapText="1"/>
      <protection locked="0"/>
    </xf>
    <xf numFmtId="0" fontId="14" fillId="0" borderId="20" xfId="0" applyFont="1" applyBorder="1" applyAlignment="1">
      <alignment vertical="center" wrapText="1"/>
    </xf>
    <xf numFmtId="176" fontId="14" fillId="0" borderId="20" xfId="0" applyNumberFormat="1" applyFont="1" applyBorder="1" applyAlignment="1">
      <alignment horizontal="center" vertical="center"/>
    </xf>
    <xf numFmtId="176" fontId="14" fillId="2" borderId="20"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17" xfId="0" applyFont="1" applyBorder="1" applyAlignment="1">
      <alignment horizontal="left" vertical="center" wrapText="1"/>
    </xf>
    <xf numFmtId="0" fontId="14" fillId="0" borderId="8" xfId="0" applyFont="1" applyBorder="1" applyAlignment="1">
      <alignment horizontal="left" vertical="center" wrapText="1"/>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49" fontId="14" fillId="2" borderId="4" xfId="0" applyNumberFormat="1" applyFont="1" applyFill="1" applyBorder="1" applyAlignment="1" applyProtection="1">
      <alignment horizontal="left" vertical="center" wrapText="1"/>
      <protection locked="0"/>
    </xf>
    <xf numFmtId="49" fontId="14" fillId="2" borderId="5" xfId="0" applyNumberFormat="1" applyFont="1" applyFill="1" applyBorder="1" applyAlignment="1" applyProtection="1">
      <alignment horizontal="left" vertical="center" wrapText="1"/>
      <protection locked="0"/>
    </xf>
    <xf numFmtId="49" fontId="14" fillId="2" borderId="3" xfId="0" applyNumberFormat="1" applyFont="1" applyFill="1" applyBorder="1" applyAlignment="1" applyProtection="1">
      <alignment horizontal="left" vertical="center" wrapText="1"/>
      <protection locked="0"/>
    </xf>
    <xf numFmtId="49" fontId="14" fillId="2" borderId="21" xfId="0" applyNumberFormat="1" applyFont="1" applyFill="1" applyBorder="1" applyAlignment="1" applyProtection="1">
      <alignment horizontal="left" vertical="center" wrapText="1"/>
      <protection locked="0"/>
    </xf>
    <xf numFmtId="49" fontId="14" fillId="2" borderId="7"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xf numFmtId="177" fontId="6" fillId="0" borderId="6" xfId="0" applyNumberFormat="1" applyFont="1" applyBorder="1" applyAlignment="1">
      <alignment horizont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177" fontId="6" fillId="0" borderId="9" xfId="0" applyNumberFormat="1" applyFont="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vertical="center" wrapText="1"/>
    </xf>
    <xf numFmtId="177" fontId="3" fillId="0" borderId="12"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14" fillId="0" borderId="12"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16" xfId="0" applyNumberFormat="1" applyFont="1" applyBorder="1" applyAlignment="1">
      <alignment horizontal="center" vertical="center"/>
    </xf>
    <xf numFmtId="177" fontId="14" fillId="2" borderId="12" xfId="0" applyNumberFormat="1" applyFont="1" applyFill="1" applyBorder="1" applyAlignment="1" applyProtection="1">
      <alignment horizontal="center" vertical="center"/>
      <protection locked="0"/>
    </xf>
    <xf numFmtId="177" fontId="14" fillId="2" borderId="20" xfId="0" applyNumberFormat="1" applyFont="1" applyFill="1" applyBorder="1" applyAlignment="1" applyProtection="1">
      <alignment horizontal="center" vertical="center"/>
      <protection locked="0"/>
    </xf>
    <xf numFmtId="177" fontId="14" fillId="2" borderId="16" xfId="0" applyNumberFormat="1" applyFont="1" applyFill="1" applyBorder="1" applyAlignment="1" applyProtection="1">
      <alignment horizontal="center" vertical="center"/>
      <protection locked="0"/>
    </xf>
    <xf numFmtId="0" fontId="23" fillId="0" borderId="0" xfId="0" applyFont="1" applyAlignment="1">
      <alignment horizontal="left" vertical="center" wrapText="1"/>
    </xf>
    <xf numFmtId="0" fontId="0" fillId="0" borderId="0" xfId="0" applyAlignment="1">
      <alignment horizontal="center" vertical="top"/>
    </xf>
    <xf numFmtId="0" fontId="24" fillId="0" borderId="0" xfId="0" applyFont="1" applyAlignment="1">
      <alignment horizontal="left" vertical="center" wrapText="1"/>
    </xf>
    <xf numFmtId="0" fontId="24" fillId="0" borderId="0" xfId="0" applyFont="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heetViews>
  <sheetFormatPr defaultRowHeight="13.5" x14ac:dyDescent="0.15"/>
  <cols>
    <col min="1" max="2" width="2.75" customWidth="1"/>
    <col min="3" max="3" width="21.375" customWidth="1"/>
    <col min="4" max="4" width="31.125" customWidth="1"/>
  </cols>
  <sheetData>
    <row r="1" spans="1:8" ht="17.25" x14ac:dyDescent="0.2">
      <c r="A1" s="82" t="s">
        <v>137</v>
      </c>
    </row>
    <row r="3" spans="1:8" ht="47.25" customHeight="1" x14ac:dyDescent="0.15">
      <c r="B3" s="250" t="s">
        <v>138</v>
      </c>
      <c r="C3" s="250"/>
      <c r="D3" s="250"/>
      <c r="E3" s="250"/>
      <c r="F3" s="250"/>
      <c r="G3" s="250"/>
      <c r="H3" s="250"/>
    </row>
    <row r="5" spans="1:8" ht="102" customHeight="1" x14ac:dyDescent="0.15">
      <c r="B5" s="251" t="s">
        <v>139</v>
      </c>
      <c r="C5" s="250" t="s">
        <v>140</v>
      </c>
      <c r="D5" s="250"/>
      <c r="E5" s="250"/>
      <c r="F5" s="250"/>
      <c r="G5" s="250"/>
      <c r="H5" s="250"/>
    </row>
    <row r="7" spans="1:8" ht="45.75" customHeight="1" x14ac:dyDescent="0.15">
      <c r="B7" s="251" t="s">
        <v>139</v>
      </c>
      <c r="C7" s="250" t="s">
        <v>141</v>
      </c>
      <c r="D7" s="250"/>
      <c r="E7" s="250"/>
      <c r="F7" s="250"/>
      <c r="G7" s="250"/>
      <c r="H7" s="250"/>
    </row>
    <row r="9" spans="1:8" ht="45.75" customHeight="1" x14ac:dyDescent="0.15">
      <c r="B9" s="251" t="s">
        <v>139</v>
      </c>
      <c r="C9" s="250" t="s">
        <v>142</v>
      </c>
      <c r="D9" s="250"/>
      <c r="E9" s="250"/>
      <c r="F9" s="250"/>
      <c r="G9" s="250"/>
      <c r="H9" s="250"/>
    </row>
    <row r="11" spans="1:8" ht="30.75" customHeight="1" x14ac:dyDescent="0.15">
      <c r="A11" s="252" t="s">
        <v>143</v>
      </c>
      <c r="B11" s="252"/>
      <c r="C11" s="252"/>
      <c r="D11" s="252"/>
      <c r="E11" s="252"/>
      <c r="F11" s="252"/>
      <c r="G11" s="252"/>
      <c r="H11" s="252"/>
    </row>
    <row r="12" spans="1:8" ht="14.25" x14ac:dyDescent="0.15">
      <c r="A12" s="253"/>
      <c r="B12" s="253"/>
      <c r="C12" s="253"/>
      <c r="D12" s="253"/>
      <c r="E12" s="253"/>
      <c r="F12" s="253"/>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Layout" zoomScaleNormal="100" workbookViewId="0"/>
  </sheetViews>
  <sheetFormatPr defaultRowHeight="13.5" x14ac:dyDescent="0.15"/>
  <cols>
    <col min="1" max="1" width="2.75" customWidth="1"/>
    <col min="2" max="2" width="14.25" customWidth="1"/>
    <col min="3" max="3" width="21.375" customWidth="1"/>
    <col min="4" max="4" width="31.125" customWidth="1"/>
  </cols>
  <sheetData>
    <row r="1" spans="1:6" ht="17.25" x14ac:dyDescent="0.2">
      <c r="A1" s="82" t="s">
        <v>93</v>
      </c>
    </row>
    <row r="3" spans="1:6" x14ac:dyDescent="0.15">
      <c r="B3" s="106" t="s">
        <v>94</v>
      </c>
      <c r="C3" s="106"/>
      <c r="D3" s="106"/>
      <c r="E3" s="106"/>
      <c r="F3" s="106"/>
    </row>
    <row r="4" spans="1:6" x14ac:dyDescent="0.15">
      <c r="B4" s="106" t="s">
        <v>95</v>
      </c>
      <c r="C4" s="106"/>
      <c r="D4" s="106"/>
      <c r="E4" s="106"/>
      <c r="F4" s="106"/>
    </row>
    <row r="5" spans="1:6" x14ac:dyDescent="0.15">
      <c r="B5" s="83"/>
      <c r="C5" s="83"/>
      <c r="D5" s="83"/>
      <c r="E5" s="83"/>
      <c r="F5" s="83"/>
    </row>
    <row r="6" spans="1:6" ht="27" customHeight="1" x14ac:dyDescent="0.15">
      <c r="B6" s="107" t="s">
        <v>96</v>
      </c>
      <c r="C6" s="107"/>
      <c r="D6" s="107"/>
      <c r="E6" s="107"/>
      <c r="F6" s="107"/>
    </row>
    <row r="7" spans="1:6" x14ac:dyDescent="0.15">
      <c r="B7" s="107" t="s">
        <v>97</v>
      </c>
      <c r="C7" s="107"/>
      <c r="D7" s="107"/>
      <c r="E7" s="107"/>
      <c r="F7" s="107"/>
    </row>
    <row r="9" spans="1:6" x14ac:dyDescent="0.15">
      <c r="B9" t="s">
        <v>98</v>
      </c>
    </row>
    <row r="10" spans="1:6" x14ac:dyDescent="0.15">
      <c r="B10" s="84" t="s">
        <v>99</v>
      </c>
    </row>
    <row r="11" spans="1:6" x14ac:dyDescent="0.15">
      <c r="B11" s="85" t="s">
        <v>100</v>
      </c>
    </row>
    <row r="12" spans="1:6" x14ac:dyDescent="0.15">
      <c r="A12" s="86"/>
      <c r="B12" s="85" t="s">
        <v>101</v>
      </c>
      <c r="C12" s="85"/>
      <c r="D12" s="85"/>
      <c r="E12" s="85"/>
      <c r="F12" s="85"/>
    </row>
    <row r="13" spans="1:6" x14ac:dyDescent="0.15">
      <c r="A13" s="86"/>
      <c r="B13" s="85" t="s">
        <v>102</v>
      </c>
      <c r="C13" s="85"/>
      <c r="D13" s="85"/>
      <c r="E13" s="85"/>
      <c r="F13" s="85"/>
    </row>
    <row r="14" spans="1:6" x14ac:dyDescent="0.15">
      <c r="A14" s="86"/>
      <c r="B14" s="85" t="s">
        <v>103</v>
      </c>
      <c r="C14" s="85"/>
      <c r="D14" s="85"/>
      <c r="E14" s="85"/>
      <c r="F14" s="85"/>
    </row>
    <row r="15" spans="1:6" x14ac:dyDescent="0.15">
      <c r="A15" s="86"/>
      <c r="C15" s="85"/>
      <c r="D15" s="85"/>
      <c r="E15" s="85"/>
      <c r="F15" s="85"/>
    </row>
    <row r="16" spans="1:6" x14ac:dyDescent="0.15">
      <c r="B16" s="83"/>
      <c r="C16" s="83"/>
      <c r="D16" s="83"/>
      <c r="E16" s="83"/>
      <c r="F16" s="83"/>
    </row>
    <row r="17" spans="2:6" ht="27" customHeight="1" x14ac:dyDescent="0.15">
      <c r="B17" s="107" t="s">
        <v>104</v>
      </c>
      <c r="C17" s="107"/>
      <c r="D17" s="107"/>
      <c r="E17" s="107"/>
      <c r="F17" s="107"/>
    </row>
    <row r="19" spans="2:6" x14ac:dyDescent="0.15">
      <c r="B19" t="s">
        <v>105</v>
      </c>
    </row>
    <row r="20" spans="2:6" ht="27" x14ac:dyDescent="0.15">
      <c r="B20" s="87" t="s">
        <v>106</v>
      </c>
      <c r="C20" s="87" t="s">
        <v>107</v>
      </c>
      <c r="D20" s="87" t="s">
        <v>108</v>
      </c>
    </row>
    <row r="21" spans="2:6" x14ac:dyDescent="0.15">
      <c r="B21" s="88" t="s">
        <v>109</v>
      </c>
      <c r="C21" s="88">
        <v>80</v>
      </c>
      <c r="D21" s="88">
        <v>40</v>
      </c>
    </row>
    <row r="22" spans="2:6" x14ac:dyDescent="0.15">
      <c r="B22" s="88" t="s">
        <v>110</v>
      </c>
      <c r="C22" s="88">
        <v>80</v>
      </c>
      <c r="D22" s="88">
        <v>40</v>
      </c>
    </row>
    <row r="23" spans="2:6" x14ac:dyDescent="0.15">
      <c r="B23" s="88" t="s">
        <v>111</v>
      </c>
      <c r="C23" s="88">
        <v>24</v>
      </c>
      <c r="D23" s="88">
        <v>16</v>
      </c>
    </row>
    <row r="24" spans="2:6" x14ac:dyDescent="0.15">
      <c r="B24" s="88" t="s">
        <v>112</v>
      </c>
      <c r="C24" s="88">
        <v>24</v>
      </c>
      <c r="D24" s="88">
        <v>16</v>
      </c>
    </row>
    <row r="25" spans="2:6" x14ac:dyDescent="0.15">
      <c r="B25" s="88" t="s">
        <v>113</v>
      </c>
      <c r="C25" s="88">
        <v>48</v>
      </c>
      <c r="D25" s="88">
        <v>40</v>
      </c>
    </row>
    <row r="26" spans="2:6" x14ac:dyDescent="0.15">
      <c r="B26" s="88" t="s">
        <v>114</v>
      </c>
      <c r="C26" s="88">
        <v>24</v>
      </c>
      <c r="D26" s="88">
        <v>16</v>
      </c>
    </row>
    <row r="27" spans="2:6" x14ac:dyDescent="0.15">
      <c r="B27" s="88" t="s">
        <v>115</v>
      </c>
      <c r="C27" s="88">
        <v>16</v>
      </c>
      <c r="D27" s="88">
        <v>8</v>
      </c>
    </row>
    <row r="28" spans="2:6" x14ac:dyDescent="0.15">
      <c r="B28" s="88" t="s">
        <v>116</v>
      </c>
      <c r="C28" s="88">
        <v>16</v>
      </c>
      <c r="D28" s="88">
        <v>8</v>
      </c>
    </row>
    <row r="29" spans="2:6" x14ac:dyDescent="0.15">
      <c r="B29" s="89" t="s">
        <v>5</v>
      </c>
      <c r="C29" s="90" t="s">
        <v>117</v>
      </c>
      <c r="D29" s="90" t="s">
        <v>118</v>
      </c>
    </row>
  </sheetData>
  <mergeCells count="5">
    <mergeCell ref="B3:F3"/>
    <mergeCell ref="B4:F4"/>
    <mergeCell ref="B6:F6"/>
    <mergeCell ref="B7:F7"/>
    <mergeCell ref="B17:F1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view="pageLayout" zoomScaleNormal="100" workbookViewId="0">
      <selection activeCell="C6" sqref="C6:D6"/>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53" t="s">
        <v>53</v>
      </c>
      <c r="B1" s="153"/>
      <c r="C1" s="153"/>
      <c r="D1" s="153"/>
      <c r="E1" s="153"/>
      <c r="F1" s="153"/>
      <c r="G1" s="153"/>
      <c r="H1" s="153"/>
      <c r="I1" s="153"/>
      <c r="J1" s="153"/>
      <c r="K1" s="153"/>
    </row>
    <row r="2" spans="1:11" ht="6" customHeight="1" x14ac:dyDescent="0.15">
      <c r="A2" s="94"/>
      <c r="B2" s="94"/>
      <c r="C2" s="94"/>
      <c r="D2" s="94"/>
      <c r="E2" s="94"/>
      <c r="F2" s="94"/>
      <c r="G2" s="94"/>
      <c r="H2" s="94"/>
      <c r="I2" s="94"/>
      <c r="J2" s="94"/>
    </row>
    <row r="3" spans="1:11" ht="14.25" x14ac:dyDescent="0.15">
      <c r="A3" s="163" t="s">
        <v>133</v>
      </c>
      <c r="B3" s="163"/>
      <c r="C3" s="163"/>
      <c r="D3" s="163"/>
      <c r="E3" s="163"/>
      <c r="F3" s="163"/>
      <c r="G3" s="163"/>
      <c r="H3" s="163"/>
      <c r="I3" s="163"/>
      <c r="J3" s="163"/>
      <c r="K3" s="163"/>
    </row>
    <row r="4" spans="1:11" ht="6" customHeight="1" x14ac:dyDescent="0.15">
      <c r="A4" s="24"/>
      <c r="B4" s="24"/>
      <c r="C4" s="24"/>
      <c r="D4" s="24"/>
      <c r="E4" s="24"/>
      <c r="F4" s="24"/>
      <c r="G4" s="24"/>
      <c r="H4" s="24"/>
      <c r="I4" s="24"/>
      <c r="J4" s="24"/>
    </row>
    <row r="5" spans="1:11" ht="11.25" customHeight="1" x14ac:dyDescent="0.15">
      <c r="A5" s="154" t="s">
        <v>0</v>
      </c>
      <c r="B5" s="155"/>
      <c r="C5" s="142" t="s">
        <v>54</v>
      </c>
      <c r="D5" s="156"/>
      <c r="E5" s="157" t="s">
        <v>1</v>
      </c>
      <c r="F5" s="158"/>
      <c r="G5" s="158"/>
      <c r="H5" s="158"/>
      <c r="I5" s="158"/>
      <c r="J5" s="158"/>
      <c r="K5" s="158"/>
    </row>
    <row r="6" spans="1:11" ht="11.25" customHeight="1" x14ac:dyDescent="0.15">
      <c r="A6" s="154" t="s">
        <v>2</v>
      </c>
      <c r="B6" s="155"/>
      <c r="C6" s="159"/>
      <c r="D6" s="160"/>
      <c r="E6" s="157"/>
      <c r="F6" s="158"/>
      <c r="G6" s="158"/>
      <c r="H6" s="158"/>
      <c r="I6" s="158"/>
      <c r="J6" s="158"/>
      <c r="K6" s="158"/>
    </row>
    <row r="7" spans="1:11" ht="22.5" customHeight="1" x14ac:dyDescent="0.15">
      <c r="A7" s="161" t="s">
        <v>3</v>
      </c>
      <c r="B7" s="162"/>
      <c r="C7" s="2"/>
      <c r="D7" s="3" t="s">
        <v>4</v>
      </c>
      <c r="E7" s="157"/>
      <c r="F7" s="158"/>
      <c r="G7" s="158"/>
      <c r="H7" s="158"/>
      <c r="I7" s="158"/>
      <c r="J7" s="158"/>
      <c r="K7" s="158"/>
    </row>
    <row r="8" spans="1:11" ht="6" customHeight="1" x14ac:dyDescent="0.15"/>
    <row r="9" spans="1:11" ht="21.75" customHeight="1" x14ac:dyDescent="0.15">
      <c r="A9" s="138" t="s">
        <v>5</v>
      </c>
      <c r="B9" s="139"/>
      <c r="C9" s="142" t="s">
        <v>6</v>
      </c>
      <c r="D9" s="143"/>
      <c r="E9" s="144" t="s">
        <v>7</v>
      </c>
      <c r="F9" s="145"/>
      <c r="G9" s="142" t="s">
        <v>8</v>
      </c>
      <c r="H9" s="146"/>
      <c r="I9" s="146"/>
      <c r="J9" s="146"/>
      <c r="K9" s="143"/>
    </row>
    <row r="10" spans="1:11" ht="13.5" customHeight="1" x14ac:dyDescent="0.15">
      <c r="A10" s="140"/>
      <c r="B10" s="141"/>
      <c r="C10" s="142"/>
      <c r="D10" s="143"/>
      <c r="E10" s="25" t="s">
        <v>9</v>
      </c>
      <c r="F10" s="4" t="s">
        <v>10</v>
      </c>
      <c r="G10" s="142" t="s">
        <v>9</v>
      </c>
      <c r="H10" s="143"/>
      <c r="I10" s="142" t="s">
        <v>10</v>
      </c>
      <c r="J10" s="146"/>
      <c r="K10" s="143"/>
    </row>
    <row r="11" spans="1:11" s="5" customFormat="1" ht="11.25" customHeight="1" x14ac:dyDescent="0.15">
      <c r="A11" s="113" t="s">
        <v>55</v>
      </c>
      <c r="B11" s="114"/>
      <c r="C11" s="147" t="s">
        <v>56</v>
      </c>
      <c r="D11" s="148"/>
      <c r="E11" s="27">
        <v>0.5</v>
      </c>
      <c r="F11" s="27"/>
      <c r="G11" s="91" t="str">
        <f>IF(E11&gt;H11,"*","")</f>
        <v>*</v>
      </c>
      <c r="H11" s="48"/>
      <c r="I11" s="91" t="str">
        <f>IF(F11&gt;J11,"*","")</f>
        <v/>
      </c>
      <c r="J11" s="115"/>
      <c r="K11" s="116"/>
    </row>
    <row r="12" spans="1:11" s="5" customFormat="1" ht="11.25" customHeight="1" x14ac:dyDescent="0.15">
      <c r="A12" s="113" t="s">
        <v>57</v>
      </c>
      <c r="B12" s="114"/>
      <c r="C12" s="128" t="s">
        <v>58</v>
      </c>
      <c r="D12" s="129"/>
      <c r="E12" s="132">
        <v>2</v>
      </c>
      <c r="F12" s="132"/>
      <c r="G12" s="136" t="str">
        <f t="shared" ref="G12:G23" si="0">IF(E12&gt;H12,"*","")</f>
        <v>*</v>
      </c>
      <c r="H12" s="131"/>
      <c r="I12" s="136" t="str">
        <f t="shared" ref="I12:I23" si="1">IF(F12&gt;J12,"*","")</f>
        <v/>
      </c>
      <c r="J12" s="130"/>
      <c r="K12" s="131"/>
    </row>
    <row r="13" spans="1:11" s="5" customFormat="1" x14ac:dyDescent="0.15">
      <c r="A13" s="113"/>
      <c r="B13" s="114"/>
      <c r="C13" s="128" t="s">
        <v>59</v>
      </c>
      <c r="D13" s="129"/>
      <c r="E13" s="149"/>
      <c r="F13" s="149"/>
      <c r="G13" s="152"/>
      <c r="H13" s="150"/>
      <c r="I13" s="152"/>
      <c r="J13" s="151"/>
      <c r="K13" s="150"/>
    </row>
    <row r="14" spans="1:11" s="5" customFormat="1" x14ac:dyDescent="0.15">
      <c r="A14" s="113"/>
      <c r="B14" s="114"/>
      <c r="C14" s="128" t="s">
        <v>60</v>
      </c>
      <c r="D14" s="129"/>
      <c r="E14" s="133"/>
      <c r="F14" s="133"/>
      <c r="G14" s="137"/>
      <c r="H14" s="134"/>
      <c r="I14" s="137"/>
      <c r="J14" s="135"/>
      <c r="K14" s="134"/>
    </row>
    <row r="15" spans="1:11" s="5" customFormat="1" ht="22.5" customHeight="1" x14ac:dyDescent="0.15">
      <c r="A15" s="113" t="s">
        <v>61</v>
      </c>
      <c r="B15" s="114"/>
      <c r="C15" s="128" t="s">
        <v>62</v>
      </c>
      <c r="D15" s="129"/>
      <c r="E15" s="27">
        <v>1.5</v>
      </c>
      <c r="F15" s="27"/>
      <c r="G15" s="91" t="str">
        <f t="shared" si="0"/>
        <v>*</v>
      </c>
      <c r="H15" s="46"/>
      <c r="I15" s="91" t="str">
        <f t="shared" si="1"/>
        <v/>
      </c>
      <c r="J15" s="130"/>
      <c r="K15" s="131"/>
    </row>
    <row r="16" spans="1:11" s="5" customFormat="1" x14ac:dyDescent="0.15">
      <c r="A16" s="113" t="s">
        <v>63</v>
      </c>
      <c r="B16" s="114"/>
      <c r="C16" s="128" t="s">
        <v>64</v>
      </c>
      <c r="D16" s="129"/>
      <c r="E16" s="132">
        <v>1.5</v>
      </c>
      <c r="F16" s="132"/>
      <c r="G16" s="136" t="str">
        <f t="shared" si="0"/>
        <v>*</v>
      </c>
      <c r="H16" s="131"/>
      <c r="I16" s="136" t="str">
        <f t="shared" si="1"/>
        <v/>
      </c>
      <c r="J16" s="130"/>
      <c r="K16" s="131"/>
    </row>
    <row r="17" spans="1:11" s="5" customFormat="1" x14ac:dyDescent="0.15">
      <c r="A17" s="113"/>
      <c r="B17" s="114"/>
      <c r="C17" s="128" t="s">
        <v>65</v>
      </c>
      <c r="D17" s="129"/>
      <c r="E17" s="133"/>
      <c r="F17" s="133"/>
      <c r="G17" s="137"/>
      <c r="H17" s="134"/>
      <c r="I17" s="137"/>
      <c r="J17" s="135"/>
      <c r="K17" s="134"/>
    </row>
    <row r="18" spans="1:11" s="5" customFormat="1" x14ac:dyDescent="0.15">
      <c r="A18" s="113" t="s">
        <v>66</v>
      </c>
      <c r="B18" s="114"/>
      <c r="C18" s="128" t="s">
        <v>67</v>
      </c>
      <c r="D18" s="129"/>
      <c r="E18" s="28">
        <v>1.5</v>
      </c>
      <c r="F18" s="28">
        <v>1.5</v>
      </c>
      <c r="G18" s="91" t="str">
        <f t="shared" si="0"/>
        <v>*</v>
      </c>
      <c r="H18" s="47"/>
      <c r="I18" s="91" t="str">
        <f t="shared" si="1"/>
        <v>*</v>
      </c>
      <c r="J18" s="135"/>
      <c r="K18" s="134"/>
    </row>
    <row r="19" spans="1:11" s="5" customFormat="1" x14ac:dyDescent="0.15">
      <c r="A19" s="113" t="s">
        <v>11</v>
      </c>
      <c r="B19" s="114"/>
      <c r="C19" s="128" t="s">
        <v>68</v>
      </c>
      <c r="D19" s="129"/>
      <c r="E19" s="27">
        <v>1</v>
      </c>
      <c r="F19" s="27">
        <v>1.5</v>
      </c>
      <c r="G19" s="91" t="str">
        <f t="shared" si="0"/>
        <v>*</v>
      </c>
      <c r="H19" s="48"/>
      <c r="I19" s="91" t="str">
        <f t="shared" si="1"/>
        <v>*</v>
      </c>
      <c r="J19" s="115"/>
      <c r="K19" s="116"/>
    </row>
    <row r="20" spans="1:11" s="5" customFormat="1" x14ac:dyDescent="0.15">
      <c r="A20" s="113" t="s">
        <v>12</v>
      </c>
      <c r="B20" s="114"/>
      <c r="C20" s="128" t="s">
        <v>69</v>
      </c>
      <c r="D20" s="129"/>
      <c r="E20" s="28">
        <v>1</v>
      </c>
      <c r="F20" s="28">
        <v>1.5</v>
      </c>
      <c r="G20" s="91" t="str">
        <f t="shared" si="0"/>
        <v>*</v>
      </c>
      <c r="H20" s="48"/>
      <c r="I20" s="91" t="str">
        <f t="shared" si="1"/>
        <v>*</v>
      </c>
      <c r="J20" s="115"/>
      <c r="K20" s="116"/>
    </row>
    <row r="21" spans="1:11" s="5" customFormat="1" x14ac:dyDescent="0.15">
      <c r="A21" s="113" t="s">
        <v>70</v>
      </c>
      <c r="B21" s="114"/>
      <c r="C21" s="128" t="s">
        <v>71</v>
      </c>
      <c r="D21" s="129"/>
      <c r="E21" s="27">
        <v>0.5</v>
      </c>
      <c r="F21" s="27">
        <v>0.5</v>
      </c>
      <c r="G21" s="91" t="str">
        <f t="shared" si="0"/>
        <v>*</v>
      </c>
      <c r="H21" s="48"/>
      <c r="I21" s="91" t="str">
        <f t="shared" si="1"/>
        <v>*</v>
      </c>
      <c r="J21" s="115"/>
      <c r="K21" s="116"/>
    </row>
    <row r="22" spans="1:11" s="5" customFormat="1" x14ac:dyDescent="0.15">
      <c r="A22" s="113" t="s">
        <v>13</v>
      </c>
      <c r="B22" s="114"/>
      <c r="C22" s="128" t="s">
        <v>72</v>
      </c>
      <c r="D22" s="129"/>
      <c r="E22" s="28">
        <v>1</v>
      </c>
      <c r="F22" s="28"/>
      <c r="G22" s="91" t="str">
        <f t="shared" si="0"/>
        <v>*</v>
      </c>
      <c r="H22" s="48"/>
      <c r="I22" s="91" t="str">
        <f t="shared" si="1"/>
        <v/>
      </c>
      <c r="J22" s="115"/>
      <c r="K22" s="116"/>
    </row>
    <row r="23" spans="1:11" s="5" customFormat="1" x14ac:dyDescent="0.15">
      <c r="A23" s="113" t="s">
        <v>73</v>
      </c>
      <c r="B23" s="114"/>
      <c r="C23" s="117" t="s">
        <v>74</v>
      </c>
      <c r="D23" s="118"/>
      <c r="E23" s="27">
        <v>0.5</v>
      </c>
      <c r="F23" s="27"/>
      <c r="G23" s="91" t="str">
        <f t="shared" si="0"/>
        <v>*</v>
      </c>
      <c r="H23" s="48"/>
      <c r="I23" s="91" t="str">
        <f t="shared" si="1"/>
        <v/>
      </c>
      <c r="J23" s="115"/>
      <c r="K23" s="116"/>
    </row>
    <row r="24" spans="1:11" ht="11.25" customHeight="1" x14ac:dyDescent="0.15">
      <c r="A24" s="6"/>
      <c r="B24" s="6"/>
      <c r="C24" s="6"/>
      <c r="D24" s="6"/>
      <c r="E24" s="7"/>
      <c r="F24" s="8" t="s">
        <v>14</v>
      </c>
      <c r="G24" s="9" t="s">
        <v>75</v>
      </c>
      <c r="H24" s="26">
        <f>SUM(H11:H23)</f>
        <v>0</v>
      </c>
      <c r="I24" s="9" t="s">
        <v>76</v>
      </c>
      <c r="J24" s="108">
        <f>SUM(J11:K23)</f>
        <v>0</v>
      </c>
      <c r="K24" s="109"/>
    </row>
    <row r="25" spans="1:11" ht="6" customHeight="1" thickBot="1" x14ac:dyDescent="0.2">
      <c r="A25" s="10"/>
      <c r="B25" s="10"/>
      <c r="C25" s="10"/>
      <c r="D25" s="10"/>
      <c r="E25" s="10"/>
      <c r="F25" s="10"/>
      <c r="G25" s="10"/>
      <c r="H25" s="11"/>
      <c r="I25" s="11"/>
      <c r="J25" s="10"/>
      <c r="K25" s="12"/>
    </row>
    <row r="26" spans="1:11" ht="6" customHeight="1" x14ac:dyDescent="0.15">
      <c r="A26" s="13"/>
      <c r="B26" s="13"/>
      <c r="C26" s="13"/>
      <c r="D26" s="13"/>
      <c r="E26" s="13"/>
      <c r="F26" s="13"/>
      <c r="G26" s="13"/>
      <c r="H26" s="13"/>
      <c r="I26" s="13"/>
      <c r="J26" s="14"/>
    </row>
    <row r="27" spans="1:11" x14ac:dyDescent="0.15">
      <c r="A27" s="15" t="s">
        <v>15</v>
      </c>
      <c r="B27" s="6"/>
      <c r="C27" s="15"/>
      <c r="D27" s="15"/>
      <c r="E27" s="6"/>
      <c r="F27" s="6"/>
      <c r="G27" s="6"/>
      <c r="H27" s="6"/>
      <c r="I27" s="6"/>
      <c r="J27" s="6"/>
    </row>
    <row r="28" spans="1:11" ht="13.5" x14ac:dyDescent="0.15">
      <c r="A28" s="119" t="s">
        <v>16</v>
      </c>
      <c r="B28" s="6"/>
      <c r="C28" s="16" t="s">
        <v>90</v>
      </c>
      <c r="D28" s="66" t="s">
        <v>17</v>
      </c>
      <c r="E28" s="121"/>
      <c r="F28" s="122"/>
      <c r="G28" s="67" t="s">
        <v>18</v>
      </c>
      <c r="H28" s="123"/>
      <c r="I28" s="124"/>
      <c r="J28" s="124"/>
      <c r="K28" s="125"/>
    </row>
    <row r="29" spans="1:11" ht="6" customHeight="1" x14ac:dyDescent="0.15">
      <c r="A29" s="120"/>
      <c r="B29" s="6"/>
      <c r="C29" s="6"/>
      <c r="D29" s="6"/>
      <c r="E29" s="6"/>
      <c r="F29" s="6"/>
      <c r="G29" s="6"/>
      <c r="H29" s="6"/>
      <c r="I29" s="6"/>
      <c r="J29" s="6"/>
    </row>
    <row r="30" spans="1:11" ht="11.25" customHeight="1" x14ac:dyDescent="0.15">
      <c r="A30" s="126"/>
      <c r="B30" s="6"/>
      <c r="C30" s="16" t="s">
        <v>19</v>
      </c>
      <c r="D30" s="174" t="s">
        <v>20</v>
      </c>
      <c r="E30" s="175"/>
      <c r="F30" s="156"/>
      <c r="G30" s="174" t="s">
        <v>8</v>
      </c>
      <c r="H30" s="176"/>
      <c r="I30" s="176"/>
      <c r="J30" s="176"/>
      <c r="K30" s="177"/>
    </row>
    <row r="31" spans="1:11" ht="13.5" x14ac:dyDescent="0.15">
      <c r="A31" s="127"/>
      <c r="B31" s="6"/>
      <c r="C31" s="16" t="s">
        <v>9</v>
      </c>
      <c r="D31" s="167" t="s">
        <v>77</v>
      </c>
      <c r="E31" s="168"/>
      <c r="F31" s="169"/>
      <c r="G31" s="17" t="s">
        <v>78</v>
      </c>
      <c r="H31" s="172">
        <f>H24</f>
        <v>0</v>
      </c>
      <c r="I31" s="173"/>
      <c r="J31" s="173"/>
      <c r="K31" s="93" t="str">
        <f>IF(11&gt;H31,"*","")</f>
        <v>*</v>
      </c>
    </row>
    <row r="32" spans="1:11" ht="13.5" x14ac:dyDescent="0.15">
      <c r="A32" s="127"/>
      <c r="B32" s="6"/>
      <c r="C32" s="16" t="s">
        <v>10</v>
      </c>
      <c r="D32" s="167" t="s">
        <v>79</v>
      </c>
      <c r="E32" s="168"/>
      <c r="F32" s="169"/>
      <c r="G32" s="17" t="s">
        <v>80</v>
      </c>
      <c r="H32" s="172">
        <f>J24</f>
        <v>0</v>
      </c>
      <c r="I32" s="173"/>
      <c r="J32" s="173"/>
      <c r="K32" s="93" t="str">
        <f>IF(5&gt;H32,"*","")</f>
        <v>*</v>
      </c>
    </row>
    <row r="33" spans="1:11" ht="13.5" x14ac:dyDescent="0.15">
      <c r="A33" s="18" t="s">
        <v>21</v>
      </c>
      <c r="B33" s="6"/>
      <c r="C33" s="16" t="s">
        <v>22</v>
      </c>
      <c r="D33" s="167">
        <v>24</v>
      </c>
      <c r="E33" s="168"/>
      <c r="F33" s="169"/>
      <c r="G33" s="17" t="s">
        <v>23</v>
      </c>
      <c r="H33" s="172">
        <f>SUM(H31:K32)</f>
        <v>0</v>
      </c>
      <c r="I33" s="173"/>
      <c r="J33" s="173"/>
      <c r="K33" s="93" t="str">
        <f>IF(24&gt;H33,"*","")</f>
        <v>*</v>
      </c>
    </row>
    <row r="34" spans="1:11" ht="6" customHeight="1" x14ac:dyDescent="0.15">
      <c r="A34" s="19"/>
      <c r="C34" s="20"/>
      <c r="D34" s="20"/>
      <c r="E34" s="21"/>
      <c r="F34" s="21"/>
      <c r="G34" s="20"/>
      <c r="H34" s="22"/>
      <c r="I34" s="22"/>
      <c r="J34" s="22"/>
    </row>
    <row r="35" spans="1:11" x14ac:dyDescent="0.15">
      <c r="A35" s="23" t="s">
        <v>24</v>
      </c>
    </row>
    <row r="36" spans="1:11" x14ac:dyDescent="0.15">
      <c r="A36" s="1" t="s">
        <v>25</v>
      </c>
    </row>
    <row r="37" spans="1:11" ht="22.5" customHeight="1" x14ac:dyDescent="0.15">
      <c r="A37" s="56" t="s">
        <v>26</v>
      </c>
      <c r="B37" s="170"/>
      <c r="C37" s="171"/>
      <c r="D37" s="57" t="s">
        <v>4</v>
      </c>
      <c r="E37" s="58" t="s">
        <v>27</v>
      </c>
      <c r="F37" s="59"/>
      <c r="G37" s="60" t="s">
        <v>28</v>
      </c>
      <c r="H37" s="61"/>
      <c r="I37" s="60" t="s">
        <v>29</v>
      </c>
      <c r="J37" s="61"/>
      <c r="K37" s="62" t="s">
        <v>30</v>
      </c>
    </row>
    <row r="38" spans="1:11" ht="22.5" customHeight="1" x14ac:dyDescent="0.15">
      <c r="A38" s="56" t="s">
        <v>31</v>
      </c>
      <c r="B38" s="110"/>
      <c r="C38" s="111"/>
      <c r="D38" s="111"/>
      <c r="E38" s="111"/>
      <c r="F38" s="111"/>
      <c r="G38" s="111"/>
      <c r="H38" s="111"/>
      <c r="I38" s="111"/>
      <c r="J38" s="111"/>
      <c r="K38" s="112"/>
    </row>
    <row r="39" spans="1:11" ht="33.75" customHeight="1" x14ac:dyDescent="0.15">
      <c r="A39" s="56" t="s">
        <v>32</v>
      </c>
      <c r="B39" s="63" t="s">
        <v>87</v>
      </c>
      <c r="C39" s="164"/>
      <c r="D39" s="165"/>
      <c r="E39" s="165"/>
      <c r="F39" s="165"/>
      <c r="G39" s="165"/>
      <c r="H39" s="165"/>
      <c r="I39" s="165"/>
      <c r="J39" s="165"/>
      <c r="K39" s="166"/>
    </row>
    <row r="40" spans="1:11" ht="22.5" customHeight="1" x14ac:dyDescent="0.15">
      <c r="A40" s="56" t="s">
        <v>33</v>
      </c>
      <c r="B40" s="64" t="s">
        <v>88</v>
      </c>
      <c r="C40" s="65"/>
      <c r="D40" s="64" t="s">
        <v>89</v>
      </c>
      <c r="E40" s="110"/>
      <c r="F40" s="111"/>
      <c r="G40" s="111"/>
      <c r="H40" s="111"/>
      <c r="I40" s="111"/>
      <c r="J40" s="111"/>
      <c r="K40" s="112"/>
    </row>
  </sheetData>
  <sheetProtection password="EA6E" sheet="1" objects="1" scenarios="1" selectLockedCells="1"/>
  <mergeCells count="74">
    <mergeCell ref="D30:F30"/>
    <mergeCell ref="G30:K30"/>
    <mergeCell ref="D31:F31"/>
    <mergeCell ref="D32:F32"/>
    <mergeCell ref="H31:J31"/>
    <mergeCell ref="H32:J32"/>
    <mergeCell ref="A1:K1"/>
    <mergeCell ref="A5:B5"/>
    <mergeCell ref="C5:D5"/>
    <mergeCell ref="E5:K7"/>
    <mergeCell ref="A6:B6"/>
    <mergeCell ref="C6:D6"/>
    <mergeCell ref="A7:B7"/>
    <mergeCell ref="A3:K3"/>
    <mergeCell ref="C11:D11"/>
    <mergeCell ref="A11:B11"/>
    <mergeCell ref="J11:K11"/>
    <mergeCell ref="A12:B14"/>
    <mergeCell ref="C14:D14"/>
    <mergeCell ref="F12:F14"/>
    <mergeCell ref="H12:H14"/>
    <mergeCell ref="J12:K14"/>
    <mergeCell ref="G12:G14"/>
    <mergeCell ref="I12:I14"/>
    <mergeCell ref="C13:D13"/>
    <mergeCell ref="E12:E14"/>
    <mergeCell ref="C12:D12"/>
    <mergeCell ref="A9:B10"/>
    <mergeCell ref="C9:D10"/>
    <mergeCell ref="E9:F9"/>
    <mergeCell ref="G9:K9"/>
    <mergeCell ref="G10:H10"/>
    <mergeCell ref="I10:K10"/>
    <mergeCell ref="A15:B15"/>
    <mergeCell ref="A16:B17"/>
    <mergeCell ref="A18:B18"/>
    <mergeCell ref="J15:K15"/>
    <mergeCell ref="E16:E17"/>
    <mergeCell ref="F16:F17"/>
    <mergeCell ref="H16:H17"/>
    <mergeCell ref="J16:K17"/>
    <mergeCell ref="C15:D15"/>
    <mergeCell ref="C16:D16"/>
    <mergeCell ref="C17:D17"/>
    <mergeCell ref="C18:D18"/>
    <mergeCell ref="G16:G17"/>
    <mergeCell ref="I16:I17"/>
    <mergeCell ref="J18:K18"/>
    <mergeCell ref="A21:B21"/>
    <mergeCell ref="J21:K21"/>
    <mergeCell ref="C20:D20"/>
    <mergeCell ref="C21:D21"/>
    <mergeCell ref="C22:D22"/>
    <mergeCell ref="C19:D19"/>
    <mergeCell ref="A19:B19"/>
    <mergeCell ref="J19:K19"/>
    <mergeCell ref="A20:B20"/>
    <mergeCell ref="J20:K20"/>
    <mergeCell ref="J24:K24"/>
    <mergeCell ref="E40:K40"/>
    <mergeCell ref="A22:B22"/>
    <mergeCell ref="J22:K22"/>
    <mergeCell ref="A23:B23"/>
    <mergeCell ref="J23:K23"/>
    <mergeCell ref="C23:D23"/>
    <mergeCell ref="A28:A29"/>
    <mergeCell ref="E28:F28"/>
    <mergeCell ref="H28:K28"/>
    <mergeCell ref="A30:A32"/>
    <mergeCell ref="B38:K38"/>
    <mergeCell ref="C39:K39"/>
    <mergeCell ref="D33:F33"/>
    <mergeCell ref="B37:C37"/>
    <mergeCell ref="H33:J33"/>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斜体"&amp;20SＴ2</oddHeader>
    <oddFooter>&amp;RST2訓練実施記録集計表20151222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view="pageLayout" zoomScaleNormal="100" workbookViewId="0">
      <selection activeCell="B3" sqref="B3"/>
    </sheetView>
  </sheetViews>
  <sheetFormatPr defaultRowHeight="11.25" x14ac:dyDescent="0.1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x14ac:dyDescent="0.15">
      <c r="A1" s="206" t="s">
        <v>81</v>
      </c>
      <c r="B1" s="206"/>
      <c r="C1" s="206"/>
      <c r="D1" s="206"/>
      <c r="E1" s="206"/>
      <c r="F1" s="206"/>
      <c r="G1" s="206"/>
      <c r="H1" s="206"/>
      <c r="I1" s="206"/>
      <c r="J1" s="206"/>
      <c r="K1" s="206"/>
      <c r="L1" s="206"/>
    </row>
    <row r="2" spans="1:12" x14ac:dyDescent="0.15">
      <c r="A2" s="30" t="s">
        <v>0</v>
      </c>
      <c r="B2" s="31" t="s">
        <v>54</v>
      </c>
      <c r="I2" s="207" t="s">
        <v>52</v>
      </c>
      <c r="J2" s="208"/>
      <c r="K2" s="208"/>
      <c r="L2" s="209"/>
    </row>
    <row r="3" spans="1:12" x14ac:dyDescent="0.15">
      <c r="A3" s="30" t="s">
        <v>2</v>
      </c>
      <c r="B3" s="52"/>
      <c r="C3" s="216" t="s">
        <v>34</v>
      </c>
      <c r="D3" s="217"/>
      <c r="E3" s="217"/>
      <c r="F3" s="217"/>
      <c r="G3" s="217"/>
      <c r="H3" s="49"/>
      <c r="I3" s="210"/>
      <c r="J3" s="211"/>
      <c r="K3" s="211"/>
      <c r="L3" s="212"/>
    </row>
    <row r="4" spans="1:12" ht="22.5" x14ac:dyDescent="0.15">
      <c r="A4" s="32" t="s">
        <v>35</v>
      </c>
      <c r="B4" s="33" t="s">
        <v>4</v>
      </c>
      <c r="C4" s="218" t="s">
        <v>36</v>
      </c>
      <c r="D4" s="218"/>
      <c r="E4" s="218"/>
      <c r="F4" s="218"/>
      <c r="G4" s="218"/>
      <c r="H4" s="50"/>
      <c r="I4" s="213"/>
      <c r="J4" s="214"/>
      <c r="K4" s="214"/>
      <c r="L4" s="215"/>
    </row>
    <row r="6" spans="1:12" ht="24" customHeight="1" x14ac:dyDescent="0.15">
      <c r="A6" s="219" t="s">
        <v>5</v>
      </c>
      <c r="B6" s="219" t="s">
        <v>6</v>
      </c>
      <c r="C6" s="220" t="s">
        <v>7</v>
      </c>
      <c r="D6" s="220"/>
      <c r="E6" s="219" t="s">
        <v>8</v>
      </c>
      <c r="F6" s="219"/>
      <c r="G6" s="220" t="s">
        <v>132</v>
      </c>
      <c r="H6" s="220"/>
      <c r="I6" s="221" t="s">
        <v>37</v>
      </c>
      <c r="J6" s="222"/>
      <c r="K6" s="219" t="s">
        <v>38</v>
      </c>
      <c r="L6" s="219"/>
    </row>
    <row r="7" spans="1:12" x14ac:dyDescent="0.15">
      <c r="A7" s="219"/>
      <c r="B7" s="219"/>
      <c r="C7" s="31" t="s">
        <v>9</v>
      </c>
      <c r="D7" s="31" t="s">
        <v>10</v>
      </c>
      <c r="E7" s="31" t="s">
        <v>9</v>
      </c>
      <c r="F7" s="31" t="s">
        <v>10</v>
      </c>
      <c r="G7" s="51" t="s">
        <v>91</v>
      </c>
      <c r="H7" s="51" t="s">
        <v>92</v>
      </c>
      <c r="I7" s="223"/>
      <c r="J7" s="224"/>
      <c r="K7" s="31" t="s">
        <v>39</v>
      </c>
      <c r="L7" s="31" t="s">
        <v>40</v>
      </c>
    </row>
    <row r="8" spans="1:12" x14ac:dyDescent="0.15">
      <c r="A8" s="34" t="s">
        <v>55</v>
      </c>
      <c r="B8" s="34" t="s">
        <v>56</v>
      </c>
      <c r="C8" s="35">
        <v>0.5</v>
      </c>
      <c r="D8" s="35"/>
      <c r="E8" s="45"/>
      <c r="F8" s="45"/>
      <c r="G8" s="68"/>
      <c r="H8" s="68"/>
      <c r="I8" s="190"/>
      <c r="J8" s="191"/>
      <c r="K8" s="105"/>
      <c r="L8" s="105"/>
    </row>
    <row r="9" spans="1:12" x14ac:dyDescent="0.15">
      <c r="A9" s="178" t="s">
        <v>57</v>
      </c>
      <c r="B9" s="36" t="s">
        <v>58</v>
      </c>
      <c r="C9" s="180">
        <v>2</v>
      </c>
      <c r="D9" s="180"/>
      <c r="E9" s="186"/>
      <c r="F9" s="186"/>
      <c r="G9" s="200"/>
      <c r="H9" s="200"/>
      <c r="I9" s="227"/>
      <c r="J9" s="228"/>
      <c r="K9" s="197"/>
      <c r="L9" s="197"/>
    </row>
    <row r="10" spans="1:12" x14ac:dyDescent="0.15">
      <c r="A10" s="203"/>
      <c r="B10" s="37" t="s">
        <v>59</v>
      </c>
      <c r="C10" s="204"/>
      <c r="D10" s="204"/>
      <c r="E10" s="205"/>
      <c r="F10" s="205"/>
      <c r="G10" s="202"/>
      <c r="H10" s="202"/>
      <c r="I10" s="229"/>
      <c r="J10" s="230"/>
      <c r="K10" s="198"/>
      <c r="L10" s="198"/>
    </row>
    <row r="11" spans="1:12" x14ac:dyDescent="0.15">
      <c r="A11" s="179"/>
      <c r="B11" s="38" t="s">
        <v>60</v>
      </c>
      <c r="C11" s="181"/>
      <c r="D11" s="181"/>
      <c r="E11" s="187"/>
      <c r="F11" s="187"/>
      <c r="G11" s="201"/>
      <c r="H11" s="201"/>
      <c r="I11" s="231"/>
      <c r="J11" s="232"/>
      <c r="K11" s="199"/>
      <c r="L11" s="199"/>
    </row>
    <row r="12" spans="1:12" ht="22.5" x14ac:dyDescent="0.15">
      <c r="A12" s="34" t="s">
        <v>61</v>
      </c>
      <c r="B12" s="34" t="s">
        <v>62</v>
      </c>
      <c r="C12" s="35">
        <v>1.5</v>
      </c>
      <c r="D12" s="35"/>
      <c r="E12" s="45"/>
      <c r="F12" s="45"/>
      <c r="G12" s="68"/>
      <c r="H12" s="68"/>
      <c r="I12" s="190"/>
      <c r="J12" s="191"/>
      <c r="K12" s="105"/>
      <c r="L12" s="105"/>
    </row>
    <row r="13" spans="1:12" x14ac:dyDescent="0.15">
      <c r="A13" s="178" t="s">
        <v>63</v>
      </c>
      <c r="B13" s="36" t="s">
        <v>64</v>
      </c>
      <c r="C13" s="180">
        <v>1.5</v>
      </c>
      <c r="D13" s="180"/>
      <c r="E13" s="186"/>
      <c r="F13" s="186"/>
      <c r="G13" s="200"/>
      <c r="H13" s="200"/>
      <c r="I13" s="227"/>
      <c r="J13" s="228"/>
      <c r="K13" s="197"/>
      <c r="L13" s="197"/>
    </row>
    <row r="14" spans="1:12" x14ac:dyDescent="0.15">
      <c r="A14" s="179"/>
      <c r="B14" s="39" t="s">
        <v>65</v>
      </c>
      <c r="C14" s="181"/>
      <c r="D14" s="181"/>
      <c r="E14" s="187"/>
      <c r="F14" s="187"/>
      <c r="G14" s="201"/>
      <c r="H14" s="201"/>
      <c r="I14" s="231"/>
      <c r="J14" s="232"/>
      <c r="K14" s="199"/>
      <c r="L14" s="199"/>
    </row>
    <row r="15" spans="1:12" x14ac:dyDescent="0.15">
      <c r="A15" s="40" t="s">
        <v>66</v>
      </c>
      <c r="B15" s="40" t="s">
        <v>67</v>
      </c>
      <c r="C15" s="41">
        <v>1.5</v>
      </c>
      <c r="D15" s="41">
        <v>1.5</v>
      </c>
      <c r="E15" s="102"/>
      <c r="F15" s="102"/>
      <c r="G15" s="69"/>
      <c r="H15" s="69"/>
      <c r="I15" s="190"/>
      <c r="J15" s="191"/>
      <c r="K15" s="105"/>
      <c r="L15" s="105"/>
    </row>
    <row r="16" spans="1:12" x14ac:dyDescent="0.15">
      <c r="A16" s="34" t="s">
        <v>11</v>
      </c>
      <c r="B16" s="34" t="s">
        <v>68</v>
      </c>
      <c r="C16" s="35">
        <v>1</v>
      </c>
      <c r="D16" s="35">
        <v>1.5</v>
      </c>
      <c r="E16" s="45"/>
      <c r="F16" s="45"/>
      <c r="G16" s="69"/>
      <c r="H16" s="69"/>
      <c r="I16" s="190"/>
      <c r="J16" s="191"/>
      <c r="K16" s="105"/>
      <c r="L16" s="105"/>
    </row>
    <row r="17" spans="1:12" x14ac:dyDescent="0.15">
      <c r="A17" s="40" t="s">
        <v>12</v>
      </c>
      <c r="B17" s="40" t="s">
        <v>69</v>
      </c>
      <c r="C17" s="41">
        <v>1</v>
      </c>
      <c r="D17" s="41">
        <v>1.5</v>
      </c>
      <c r="E17" s="102"/>
      <c r="F17" s="102"/>
      <c r="G17" s="70"/>
      <c r="H17" s="70"/>
      <c r="I17" s="190"/>
      <c r="J17" s="191"/>
      <c r="K17" s="105"/>
      <c r="L17" s="105"/>
    </row>
    <row r="18" spans="1:12" x14ac:dyDescent="0.15">
      <c r="A18" s="34" t="s">
        <v>70</v>
      </c>
      <c r="B18" s="34" t="s">
        <v>71</v>
      </c>
      <c r="C18" s="35">
        <v>0.5</v>
      </c>
      <c r="D18" s="35">
        <v>0.5</v>
      </c>
      <c r="E18" s="45"/>
      <c r="F18" s="45"/>
      <c r="G18" s="69"/>
      <c r="H18" s="69"/>
      <c r="I18" s="190"/>
      <c r="J18" s="191"/>
      <c r="K18" s="105"/>
      <c r="L18" s="105"/>
    </row>
    <row r="19" spans="1:12" x14ac:dyDescent="0.15">
      <c r="A19" s="40" t="s">
        <v>13</v>
      </c>
      <c r="B19" s="40" t="s">
        <v>72</v>
      </c>
      <c r="C19" s="41">
        <v>1</v>
      </c>
      <c r="D19" s="41"/>
      <c r="E19" s="102"/>
      <c r="F19" s="102"/>
      <c r="G19" s="69"/>
      <c r="H19" s="69"/>
      <c r="I19" s="190"/>
      <c r="J19" s="191"/>
      <c r="K19" s="105"/>
      <c r="L19" s="105"/>
    </row>
    <row r="20" spans="1:12" x14ac:dyDescent="0.15">
      <c r="A20" s="34" t="s">
        <v>73</v>
      </c>
      <c r="B20" s="34" t="s">
        <v>74</v>
      </c>
      <c r="C20" s="35">
        <v>0.5</v>
      </c>
      <c r="D20" s="35"/>
      <c r="E20" s="45"/>
      <c r="F20" s="45"/>
      <c r="G20" s="69"/>
      <c r="H20" s="69"/>
      <c r="I20" s="190"/>
      <c r="J20" s="191"/>
      <c r="K20" s="105"/>
      <c r="L20" s="105"/>
    </row>
    <row r="21" spans="1:12" x14ac:dyDescent="0.15">
      <c r="B21" s="42" t="s">
        <v>41</v>
      </c>
      <c r="C21" s="43" t="s">
        <v>82</v>
      </c>
      <c r="D21" s="43" t="s">
        <v>83</v>
      </c>
      <c r="E21" s="43">
        <f>SUM(E8:E20)</f>
        <v>0</v>
      </c>
      <c r="F21" s="43">
        <f>SUM(F8:F20)</f>
        <v>0</v>
      </c>
      <c r="G21" s="44" t="s">
        <v>42</v>
      </c>
      <c r="H21" s="44"/>
      <c r="I21" s="188" t="s">
        <v>84</v>
      </c>
      <c r="J21" s="188"/>
      <c r="K21" s="188"/>
      <c r="L21" s="188"/>
    </row>
    <row r="22" spans="1:12" x14ac:dyDescent="0.15">
      <c r="B22" s="42" t="s">
        <v>43</v>
      </c>
      <c r="C22" s="182">
        <v>24</v>
      </c>
      <c r="D22" s="183"/>
      <c r="E22" s="182">
        <f>E21+F21</f>
        <v>0</v>
      </c>
      <c r="F22" s="183"/>
      <c r="G22" s="44" t="s">
        <v>44</v>
      </c>
      <c r="H22" s="44"/>
      <c r="I22" s="189"/>
      <c r="J22" s="189"/>
      <c r="K22" s="189"/>
      <c r="L22" s="189"/>
    </row>
    <row r="23" spans="1:12" x14ac:dyDescent="0.15">
      <c r="A23" s="29" t="s">
        <v>45</v>
      </c>
      <c r="F23" s="29" t="s">
        <v>46</v>
      </c>
    </row>
    <row r="24" spans="1:12" ht="30" customHeight="1" x14ac:dyDescent="0.15">
      <c r="A24" s="53" t="s">
        <v>47</v>
      </c>
      <c r="B24" s="192"/>
      <c r="C24" s="193"/>
      <c r="D24" s="193"/>
      <c r="E24" s="194"/>
      <c r="F24" s="44"/>
      <c r="G24" s="225" t="s">
        <v>50</v>
      </c>
      <c r="H24" s="226"/>
      <c r="I24" s="104"/>
      <c r="J24" s="71" t="s">
        <v>4</v>
      </c>
      <c r="K24" s="54" t="s">
        <v>51</v>
      </c>
      <c r="L24" s="55"/>
    </row>
    <row r="25" spans="1:12" x14ac:dyDescent="0.15">
      <c r="A25" s="53" t="s">
        <v>32</v>
      </c>
      <c r="B25" s="192"/>
      <c r="C25" s="193"/>
      <c r="D25" s="193"/>
      <c r="E25" s="194"/>
      <c r="F25" s="44"/>
      <c r="G25" s="195" t="s">
        <v>134</v>
      </c>
      <c r="H25" s="196"/>
      <c r="I25" s="184"/>
      <c r="J25" s="185"/>
      <c r="K25" s="53" t="s">
        <v>85</v>
      </c>
      <c r="L25" s="55"/>
    </row>
    <row r="26" spans="1:12" x14ac:dyDescent="0.15">
      <c r="A26" s="53" t="s">
        <v>48</v>
      </c>
      <c r="B26" s="192"/>
      <c r="C26" s="193"/>
      <c r="D26" s="193"/>
      <c r="E26" s="194"/>
      <c r="G26" s="29" t="s">
        <v>135</v>
      </c>
    </row>
    <row r="27" spans="1:12" x14ac:dyDescent="0.15">
      <c r="A27" s="53" t="s">
        <v>86</v>
      </c>
      <c r="B27" s="192"/>
      <c r="C27" s="193"/>
      <c r="D27" s="193"/>
      <c r="E27" s="194"/>
      <c r="G27" s="29" t="s">
        <v>136</v>
      </c>
    </row>
    <row r="28" spans="1:12" x14ac:dyDescent="0.15">
      <c r="A28" s="53" t="s">
        <v>49</v>
      </c>
      <c r="B28" s="192"/>
      <c r="C28" s="193"/>
      <c r="D28" s="193"/>
      <c r="E28" s="194"/>
    </row>
    <row r="29" spans="1:12" x14ac:dyDescent="0.15">
      <c r="A29" s="44"/>
      <c r="B29" s="44"/>
      <c r="C29" s="44"/>
      <c r="D29" s="44"/>
      <c r="E29" s="44"/>
      <c r="F29" s="44"/>
      <c r="G29" s="44"/>
      <c r="H29" s="44"/>
      <c r="I29" s="44"/>
      <c r="J29" s="44"/>
      <c r="K29" s="44"/>
      <c r="L29" s="44"/>
    </row>
  </sheetData>
  <sheetProtection selectLockedCells="1"/>
  <mergeCells count="50">
    <mergeCell ref="I8:J8"/>
    <mergeCell ref="I9:J11"/>
    <mergeCell ref="I12:J12"/>
    <mergeCell ref="I13:J14"/>
    <mergeCell ref="I15:J15"/>
    <mergeCell ref="B26:E26"/>
    <mergeCell ref="B27:E27"/>
    <mergeCell ref="B28:E28"/>
    <mergeCell ref="G6:H6"/>
    <mergeCell ref="H9:H11"/>
    <mergeCell ref="H13:H14"/>
    <mergeCell ref="B24:E24"/>
    <mergeCell ref="G24:H24"/>
    <mergeCell ref="A1:L1"/>
    <mergeCell ref="I2:L4"/>
    <mergeCell ref="C3:G3"/>
    <mergeCell ref="C4:G4"/>
    <mergeCell ref="A6:A7"/>
    <mergeCell ref="B6:B7"/>
    <mergeCell ref="C6:D6"/>
    <mergeCell ref="E6:F6"/>
    <mergeCell ref="K6:L6"/>
    <mergeCell ref="I6:J7"/>
    <mergeCell ref="A9:A11"/>
    <mergeCell ref="C9:C11"/>
    <mergeCell ref="D9:D11"/>
    <mergeCell ref="E9:E11"/>
    <mergeCell ref="F9:F11"/>
    <mergeCell ref="K9:K11"/>
    <mergeCell ref="L9:L11"/>
    <mergeCell ref="K13:K14"/>
    <mergeCell ref="L13:L14"/>
    <mergeCell ref="G13:G14"/>
    <mergeCell ref="G9:G11"/>
    <mergeCell ref="A13:A14"/>
    <mergeCell ref="C13:C14"/>
    <mergeCell ref="C22:D22"/>
    <mergeCell ref="E22:F22"/>
    <mergeCell ref="I25:J25"/>
    <mergeCell ref="D13:D14"/>
    <mergeCell ref="E13:E14"/>
    <mergeCell ref="F13:F14"/>
    <mergeCell ref="I21:L22"/>
    <mergeCell ref="I16:J16"/>
    <mergeCell ref="I17:J17"/>
    <mergeCell ref="I18:J18"/>
    <mergeCell ref="I19:J19"/>
    <mergeCell ref="I20:J20"/>
    <mergeCell ref="B25:E25"/>
    <mergeCell ref="G25:H25"/>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斜体"&amp;20SＴ2</oddHeader>
    <oddFooter>&amp;RST2訓練実施記録20151222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53" t="s">
        <v>119</v>
      </c>
      <c r="B1" s="153"/>
      <c r="C1" s="153"/>
      <c r="D1" s="153"/>
      <c r="E1" s="153"/>
      <c r="F1" s="153"/>
      <c r="G1" s="153"/>
      <c r="H1" s="153"/>
      <c r="I1" s="153"/>
      <c r="J1" s="153"/>
      <c r="K1" s="153"/>
    </row>
    <row r="2" spans="1:11" ht="6" customHeight="1" x14ac:dyDescent="0.15">
      <c r="A2" s="75"/>
      <c r="B2" s="75"/>
      <c r="C2" s="75"/>
      <c r="D2" s="75"/>
      <c r="E2" s="75"/>
      <c r="F2" s="75"/>
      <c r="G2" s="75"/>
      <c r="H2" s="75"/>
      <c r="I2" s="75"/>
      <c r="J2" s="75"/>
    </row>
    <row r="3" spans="1:11" ht="11.25" customHeight="1" x14ac:dyDescent="0.15">
      <c r="A3" s="154" t="s">
        <v>0</v>
      </c>
      <c r="B3" s="155"/>
      <c r="C3" s="142" t="s">
        <v>120</v>
      </c>
      <c r="D3" s="156"/>
      <c r="E3" s="157" t="s">
        <v>1</v>
      </c>
      <c r="F3" s="158"/>
      <c r="G3" s="158"/>
      <c r="H3" s="158"/>
      <c r="I3" s="158"/>
      <c r="J3" s="158"/>
      <c r="K3" s="158"/>
    </row>
    <row r="4" spans="1:11" ht="11.25" customHeight="1" x14ac:dyDescent="0.15">
      <c r="A4" s="154" t="s">
        <v>2</v>
      </c>
      <c r="B4" s="155"/>
      <c r="C4" s="159"/>
      <c r="D4" s="160"/>
      <c r="E4" s="157"/>
      <c r="F4" s="158"/>
      <c r="G4" s="158"/>
      <c r="H4" s="158"/>
      <c r="I4" s="158"/>
      <c r="J4" s="158"/>
      <c r="K4" s="158"/>
    </row>
    <row r="5" spans="1:11" ht="22.5" customHeight="1" x14ac:dyDescent="0.15">
      <c r="A5" s="161" t="s">
        <v>3</v>
      </c>
      <c r="B5" s="162"/>
      <c r="C5" s="2"/>
      <c r="D5" s="3" t="s">
        <v>4</v>
      </c>
      <c r="E5" s="157"/>
      <c r="F5" s="158"/>
      <c r="G5" s="158"/>
      <c r="H5" s="158"/>
      <c r="I5" s="158"/>
      <c r="J5" s="158"/>
      <c r="K5" s="158"/>
    </row>
    <row r="6" spans="1:11" ht="6" customHeight="1" x14ac:dyDescent="0.15"/>
    <row r="7" spans="1:11" ht="21.75" customHeight="1" x14ac:dyDescent="0.15">
      <c r="A7" s="138" t="s">
        <v>5</v>
      </c>
      <c r="B7" s="139"/>
      <c r="C7" s="142" t="s">
        <v>6</v>
      </c>
      <c r="D7" s="143"/>
      <c r="E7" s="144" t="s">
        <v>7</v>
      </c>
      <c r="F7" s="145"/>
      <c r="G7" s="142" t="s">
        <v>8</v>
      </c>
      <c r="H7" s="146"/>
      <c r="I7" s="146"/>
      <c r="J7" s="146"/>
      <c r="K7" s="143"/>
    </row>
    <row r="8" spans="1:11" ht="13.5" customHeight="1" x14ac:dyDescent="0.15">
      <c r="A8" s="140"/>
      <c r="B8" s="141"/>
      <c r="C8" s="142"/>
      <c r="D8" s="143"/>
      <c r="E8" s="74" t="s">
        <v>9</v>
      </c>
      <c r="F8" s="4" t="s">
        <v>10</v>
      </c>
      <c r="G8" s="142" t="s">
        <v>9</v>
      </c>
      <c r="H8" s="143"/>
      <c r="I8" s="142" t="s">
        <v>10</v>
      </c>
      <c r="J8" s="146"/>
      <c r="K8" s="143"/>
    </row>
    <row r="9" spans="1:11" s="5" customFormat="1" ht="11.25" customHeight="1" x14ac:dyDescent="0.15">
      <c r="A9" s="113" t="s">
        <v>55</v>
      </c>
      <c r="B9" s="114"/>
      <c r="C9" s="239" t="s">
        <v>56</v>
      </c>
      <c r="D9" s="240"/>
      <c r="E9" s="95">
        <v>0.5</v>
      </c>
      <c r="F9" s="95"/>
      <c r="G9" s="92" t="str">
        <f>IF(E9&gt;H9,"*","")</f>
        <v>*</v>
      </c>
      <c r="H9" s="73"/>
      <c r="I9" s="92" t="str">
        <f>IF(F9&gt;J9,"*","")</f>
        <v/>
      </c>
      <c r="J9" s="115"/>
      <c r="K9" s="116"/>
    </row>
    <row r="10" spans="1:11" s="5" customFormat="1" ht="11.25" customHeight="1" x14ac:dyDescent="0.15">
      <c r="A10" s="113" t="s">
        <v>57</v>
      </c>
      <c r="B10" s="114"/>
      <c r="C10" s="234" t="s">
        <v>121</v>
      </c>
      <c r="D10" s="235"/>
      <c r="E10" s="241">
        <v>2</v>
      </c>
      <c r="F10" s="241"/>
      <c r="G10" s="136" t="str">
        <f t="shared" ref="G10:G20" si="0">IF(E10&gt;H10,"*","")</f>
        <v>*</v>
      </c>
      <c r="H10" s="131"/>
      <c r="I10" s="136" t="str">
        <f t="shared" ref="I10:I20" si="1">IF(F10&gt;J10,"*","")</f>
        <v/>
      </c>
      <c r="J10" s="130"/>
      <c r="K10" s="131"/>
    </row>
    <row r="11" spans="1:11" s="5" customFormat="1" x14ac:dyDescent="0.15">
      <c r="A11" s="113"/>
      <c r="B11" s="114"/>
      <c r="C11" s="234" t="s">
        <v>122</v>
      </c>
      <c r="D11" s="235"/>
      <c r="E11" s="242"/>
      <c r="F11" s="242"/>
      <c r="G11" s="152"/>
      <c r="H11" s="150"/>
      <c r="I11" s="152"/>
      <c r="J11" s="151"/>
      <c r="K11" s="150"/>
    </row>
    <row r="12" spans="1:11" s="5" customFormat="1" x14ac:dyDescent="0.15">
      <c r="A12" s="113"/>
      <c r="B12" s="114"/>
      <c r="C12" s="234" t="s">
        <v>123</v>
      </c>
      <c r="D12" s="235"/>
      <c r="E12" s="243"/>
      <c r="F12" s="243"/>
      <c r="G12" s="137"/>
      <c r="H12" s="134"/>
      <c r="I12" s="137"/>
      <c r="J12" s="135"/>
      <c r="K12" s="134"/>
    </row>
    <row r="13" spans="1:11" s="5" customFormat="1" ht="22.5" customHeight="1" x14ac:dyDescent="0.15">
      <c r="A13" s="113" t="s">
        <v>61</v>
      </c>
      <c r="B13" s="114"/>
      <c r="C13" s="234" t="s">
        <v>124</v>
      </c>
      <c r="D13" s="235"/>
      <c r="E13" s="95">
        <v>0.5</v>
      </c>
      <c r="F13" s="95"/>
      <c r="G13" s="92" t="str">
        <f t="shared" si="0"/>
        <v>*</v>
      </c>
      <c r="H13" s="73"/>
      <c r="I13" s="92" t="str">
        <f t="shared" si="1"/>
        <v/>
      </c>
      <c r="J13" s="130"/>
      <c r="K13" s="131"/>
    </row>
    <row r="14" spans="1:11" s="5" customFormat="1" x14ac:dyDescent="0.15">
      <c r="A14" s="113" t="s">
        <v>63</v>
      </c>
      <c r="B14" s="114"/>
      <c r="C14" s="234" t="s">
        <v>64</v>
      </c>
      <c r="D14" s="235"/>
      <c r="E14" s="96">
        <v>1.5</v>
      </c>
      <c r="F14" s="96"/>
      <c r="G14" s="92" t="str">
        <f t="shared" si="0"/>
        <v>*</v>
      </c>
      <c r="H14" s="72"/>
      <c r="I14" s="92" t="str">
        <f t="shared" si="1"/>
        <v/>
      </c>
      <c r="J14" s="115"/>
      <c r="K14" s="116"/>
    </row>
    <row r="15" spans="1:11" s="5" customFormat="1" x14ac:dyDescent="0.15">
      <c r="A15" s="113" t="s">
        <v>66</v>
      </c>
      <c r="B15" s="114"/>
      <c r="C15" s="234" t="s">
        <v>125</v>
      </c>
      <c r="D15" s="235"/>
      <c r="E15" s="95">
        <v>1.5</v>
      </c>
      <c r="F15" s="95">
        <v>1.5</v>
      </c>
      <c r="G15" s="92" t="str">
        <f t="shared" si="0"/>
        <v>*</v>
      </c>
      <c r="H15" s="72"/>
      <c r="I15" s="92" t="str">
        <f t="shared" si="1"/>
        <v>*</v>
      </c>
      <c r="J15" s="115"/>
      <c r="K15" s="116"/>
    </row>
    <row r="16" spans="1:11" s="5" customFormat="1" x14ac:dyDescent="0.15">
      <c r="A16" s="113" t="s">
        <v>11</v>
      </c>
      <c r="B16" s="114"/>
      <c r="C16" s="234" t="s">
        <v>68</v>
      </c>
      <c r="D16" s="235"/>
      <c r="E16" s="96">
        <v>0.5</v>
      </c>
      <c r="F16" s="96">
        <v>1.5</v>
      </c>
      <c r="G16" s="92" t="str">
        <f t="shared" si="0"/>
        <v>*</v>
      </c>
      <c r="H16" s="72"/>
      <c r="I16" s="92" t="str">
        <f t="shared" si="1"/>
        <v>*</v>
      </c>
      <c r="J16" s="115"/>
      <c r="K16" s="116"/>
    </row>
    <row r="17" spans="1:11" s="5" customFormat="1" ht="11.25" customHeight="1" x14ac:dyDescent="0.15">
      <c r="A17" s="113" t="s">
        <v>12</v>
      </c>
      <c r="B17" s="114"/>
      <c r="C17" s="234" t="s">
        <v>126</v>
      </c>
      <c r="D17" s="235"/>
      <c r="E17" s="95">
        <v>1</v>
      </c>
      <c r="F17" s="95">
        <v>1</v>
      </c>
      <c r="G17" s="92" t="str">
        <f t="shared" si="0"/>
        <v>*</v>
      </c>
      <c r="H17" s="72"/>
      <c r="I17" s="92" t="str">
        <f t="shared" si="1"/>
        <v>*</v>
      </c>
      <c r="J17" s="115"/>
      <c r="K17" s="116"/>
    </row>
    <row r="18" spans="1:11" s="5" customFormat="1" ht="11.25" customHeight="1" x14ac:dyDescent="0.15">
      <c r="A18" s="113" t="s">
        <v>127</v>
      </c>
      <c r="B18" s="114"/>
      <c r="C18" s="128"/>
      <c r="D18" s="129"/>
      <c r="E18" s="95"/>
      <c r="F18" s="95"/>
      <c r="G18" s="92" t="str">
        <f t="shared" si="0"/>
        <v/>
      </c>
      <c r="H18" s="72"/>
      <c r="I18" s="92" t="str">
        <f t="shared" si="1"/>
        <v/>
      </c>
      <c r="J18" s="115"/>
      <c r="K18" s="116"/>
    </row>
    <row r="19" spans="1:11" s="5" customFormat="1" x14ac:dyDescent="0.15">
      <c r="A19" s="113" t="s">
        <v>13</v>
      </c>
      <c r="B19" s="114"/>
      <c r="C19" s="234" t="s">
        <v>72</v>
      </c>
      <c r="D19" s="235"/>
      <c r="E19" s="96">
        <v>0.25</v>
      </c>
      <c r="F19" s="96"/>
      <c r="G19" s="92" t="str">
        <f t="shared" si="0"/>
        <v>*</v>
      </c>
      <c r="H19" s="72"/>
      <c r="I19" s="92" t="str">
        <f t="shared" si="1"/>
        <v/>
      </c>
      <c r="J19" s="115"/>
      <c r="K19" s="116"/>
    </row>
    <row r="20" spans="1:11" s="5" customFormat="1" x14ac:dyDescent="0.15">
      <c r="A20" s="113" t="s">
        <v>73</v>
      </c>
      <c r="B20" s="114"/>
      <c r="C20" s="236" t="s">
        <v>128</v>
      </c>
      <c r="D20" s="237"/>
      <c r="E20" s="95">
        <v>0.25</v>
      </c>
      <c r="F20" s="95"/>
      <c r="G20" s="92" t="str">
        <f t="shared" si="0"/>
        <v>*</v>
      </c>
      <c r="H20" s="73"/>
      <c r="I20" s="92" t="str">
        <f t="shared" si="1"/>
        <v/>
      </c>
      <c r="J20" s="130"/>
      <c r="K20" s="131"/>
    </row>
    <row r="21" spans="1:11" ht="11.25" customHeight="1" x14ac:dyDescent="0.15">
      <c r="A21" s="6"/>
      <c r="B21" s="6"/>
      <c r="C21" s="6"/>
      <c r="D21" s="6"/>
      <c r="E21" s="7"/>
      <c r="F21" s="8" t="s">
        <v>14</v>
      </c>
      <c r="G21" s="17" t="s">
        <v>75</v>
      </c>
      <c r="H21" s="17">
        <f>SUM(H9:H20)</f>
        <v>0</v>
      </c>
      <c r="I21" s="17" t="s">
        <v>76</v>
      </c>
      <c r="J21" s="238">
        <f>SUM(J9:K20)</f>
        <v>0</v>
      </c>
      <c r="K21" s="238"/>
    </row>
    <row r="22" spans="1:11" ht="6" customHeight="1" thickBot="1" x14ac:dyDescent="0.2">
      <c r="A22" s="10"/>
      <c r="B22" s="10"/>
      <c r="C22" s="10"/>
      <c r="D22" s="10"/>
      <c r="E22" s="10"/>
      <c r="F22" s="10"/>
      <c r="G22" s="10"/>
      <c r="H22" s="11"/>
      <c r="I22" s="11"/>
      <c r="J22" s="10"/>
      <c r="K22" s="12"/>
    </row>
    <row r="23" spans="1:11" ht="6" customHeight="1" x14ac:dyDescent="0.15">
      <c r="A23" s="13"/>
      <c r="B23" s="13"/>
      <c r="C23" s="13"/>
      <c r="D23" s="13"/>
      <c r="E23" s="13"/>
      <c r="F23" s="13"/>
      <c r="G23" s="13"/>
      <c r="H23" s="13"/>
      <c r="I23" s="13"/>
      <c r="J23" s="14"/>
    </row>
    <row r="24" spans="1:11" x14ac:dyDescent="0.15">
      <c r="A24" s="15" t="s">
        <v>15</v>
      </c>
      <c r="B24" s="6"/>
      <c r="C24" s="15"/>
      <c r="D24" s="15"/>
      <c r="E24" s="6"/>
      <c r="F24" s="6"/>
      <c r="G24" s="6"/>
      <c r="H24" s="6"/>
      <c r="I24" s="6"/>
      <c r="J24" s="6"/>
    </row>
    <row r="25" spans="1:11" ht="13.5" x14ac:dyDescent="0.15">
      <c r="A25" s="119" t="s">
        <v>16</v>
      </c>
      <c r="B25" s="6"/>
      <c r="C25" s="16" t="s">
        <v>90</v>
      </c>
      <c r="D25" s="66" t="s">
        <v>17</v>
      </c>
      <c r="E25" s="121"/>
      <c r="F25" s="122"/>
      <c r="G25" s="67" t="s">
        <v>18</v>
      </c>
      <c r="H25" s="123"/>
      <c r="I25" s="124"/>
      <c r="J25" s="124"/>
      <c r="K25" s="125"/>
    </row>
    <row r="26" spans="1:11" ht="6" customHeight="1" x14ac:dyDescent="0.15">
      <c r="A26" s="120"/>
      <c r="B26" s="6"/>
      <c r="C26" s="6"/>
      <c r="D26" s="6"/>
      <c r="E26" s="6"/>
      <c r="F26" s="6"/>
      <c r="G26" s="6"/>
      <c r="H26" s="6"/>
      <c r="I26" s="6"/>
      <c r="J26" s="6"/>
    </row>
    <row r="27" spans="1:11" ht="11.25" customHeight="1" x14ac:dyDescent="0.15">
      <c r="A27" s="126"/>
      <c r="B27" s="6"/>
      <c r="C27" s="16" t="s">
        <v>19</v>
      </c>
      <c r="D27" s="174" t="s">
        <v>20</v>
      </c>
      <c r="E27" s="175"/>
      <c r="F27" s="156"/>
      <c r="G27" s="174" t="s">
        <v>8</v>
      </c>
      <c r="H27" s="176"/>
      <c r="I27" s="176"/>
      <c r="J27" s="176"/>
      <c r="K27" s="177"/>
    </row>
    <row r="28" spans="1:11" ht="13.5" x14ac:dyDescent="0.15">
      <c r="A28" s="127"/>
      <c r="B28" s="6"/>
      <c r="C28" s="16" t="s">
        <v>9</v>
      </c>
      <c r="D28" s="167" t="s">
        <v>129</v>
      </c>
      <c r="E28" s="168"/>
      <c r="F28" s="169"/>
      <c r="G28" s="17" t="s">
        <v>75</v>
      </c>
      <c r="H28" s="167">
        <f>H21</f>
        <v>0</v>
      </c>
      <c r="I28" s="233"/>
      <c r="J28" s="233"/>
      <c r="K28" s="97" t="str">
        <f>IF(8&gt;H28,"*","")</f>
        <v>*</v>
      </c>
    </row>
    <row r="29" spans="1:11" ht="13.5" x14ac:dyDescent="0.15">
      <c r="A29" s="127"/>
      <c r="B29" s="6"/>
      <c r="C29" s="16" t="s">
        <v>10</v>
      </c>
      <c r="D29" s="167" t="s">
        <v>130</v>
      </c>
      <c r="E29" s="168"/>
      <c r="F29" s="169"/>
      <c r="G29" s="17" t="s">
        <v>76</v>
      </c>
      <c r="H29" s="167">
        <f>J21</f>
        <v>0</v>
      </c>
      <c r="I29" s="233"/>
      <c r="J29" s="233"/>
      <c r="K29" s="97" t="str">
        <f>IF(4&gt;H29,"*","")</f>
        <v>*</v>
      </c>
    </row>
    <row r="30" spans="1:11" ht="13.5" x14ac:dyDescent="0.15">
      <c r="A30" s="18" t="s">
        <v>21</v>
      </c>
      <c r="B30" s="6"/>
      <c r="C30" s="16" t="s">
        <v>22</v>
      </c>
      <c r="D30" s="167">
        <v>16</v>
      </c>
      <c r="E30" s="168"/>
      <c r="F30" s="169"/>
      <c r="G30" s="17" t="s">
        <v>23</v>
      </c>
      <c r="H30" s="167">
        <f>SUM(H28:K29)</f>
        <v>0</v>
      </c>
      <c r="I30" s="233"/>
      <c r="J30" s="233"/>
      <c r="K30" s="97" t="str">
        <f>IF(16&gt;H30,"*","")</f>
        <v>*</v>
      </c>
    </row>
    <row r="31" spans="1:11" ht="6" customHeight="1" x14ac:dyDescent="0.15">
      <c r="A31" s="19"/>
      <c r="C31" s="20"/>
      <c r="D31" s="20"/>
      <c r="E31" s="21"/>
      <c r="F31" s="21"/>
      <c r="G31" s="20"/>
      <c r="H31" s="22"/>
      <c r="I31" s="22"/>
      <c r="J31" s="22"/>
      <c r="K31" s="22"/>
    </row>
    <row r="32" spans="1:11" x14ac:dyDescent="0.15">
      <c r="A32" s="23" t="s">
        <v>24</v>
      </c>
    </row>
    <row r="33" spans="1:11" x14ac:dyDescent="0.15">
      <c r="A33" s="1" t="s">
        <v>25</v>
      </c>
    </row>
    <row r="34" spans="1:11" ht="22.5" customHeight="1" x14ac:dyDescent="0.15">
      <c r="A34" s="56" t="s">
        <v>26</v>
      </c>
      <c r="B34" s="170"/>
      <c r="C34" s="171"/>
      <c r="D34" s="57" t="s">
        <v>4</v>
      </c>
      <c r="E34" s="58" t="s">
        <v>27</v>
      </c>
      <c r="F34" s="59"/>
      <c r="G34" s="60" t="s">
        <v>28</v>
      </c>
      <c r="H34" s="61"/>
      <c r="I34" s="60" t="s">
        <v>29</v>
      </c>
      <c r="J34" s="61"/>
      <c r="K34" s="62" t="s">
        <v>30</v>
      </c>
    </row>
    <row r="35" spans="1:11" ht="22.5" customHeight="1" x14ac:dyDescent="0.15">
      <c r="A35" s="56" t="s">
        <v>31</v>
      </c>
      <c r="B35" s="110"/>
      <c r="C35" s="111"/>
      <c r="D35" s="111"/>
      <c r="E35" s="111"/>
      <c r="F35" s="111"/>
      <c r="G35" s="111"/>
      <c r="H35" s="111"/>
      <c r="I35" s="111"/>
      <c r="J35" s="111"/>
      <c r="K35" s="112"/>
    </row>
    <row r="36" spans="1:11" ht="33.75" customHeight="1" x14ac:dyDescent="0.15">
      <c r="A36" s="56" t="s">
        <v>32</v>
      </c>
      <c r="B36" s="63" t="s">
        <v>87</v>
      </c>
      <c r="C36" s="164"/>
      <c r="D36" s="165"/>
      <c r="E36" s="165"/>
      <c r="F36" s="165"/>
      <c r="G36" s="165"/>
      <c r="H36" s="165"/>
      <c r="I36" s="165"/>
      <c r="J36" s="165"/>
      <c r="K36" s="166"/>
    </row>
    <row r="37" spans="1:11" ht="22.5" customHeight="1" x14ac:dyDescent="0.15">
      <c r="A37" s="56" t="s">
        <v>33</v>
      </c>
      <c r="B37" s="64" t="s">
        <v>88</v>
      </c>
      <c r="C37" s="65"/>
      <c r="D37" s="64" t="s">
        <v>89</v>
      </c>
      <c r="E37" s="110"/>
      <c r="F37" s="111"/>
      <c r="G37" s="111"/>
      <c r="H37" s="111"/>
      <c r="I37" s="111"/>
      <c r="J37" s="111"/>
      <c r="K37" s="112"/>
    </row>
  </sheetData>
  <sheetProtection password="EA6E" sheet="1" objects="1" scenarios="1" selectLockedCells="1"/>
  <mergeCells count="67">
    <mergeCell ref="A1:K1"/>
    <mergeCell ref="A3:B3"/>
    <mergeCell ref="C3:D3"/>
    <mergeCell ref="E3:K5"/>
    <mergeCell ref="A4:B4"/>
    <mergeCell ref="C4:D4"/>
    <mergeCell ref="A5:B5"/>
    <mergeCell ref="A7:B8"/>
    <mergeCell ref="C7:D8"/>
    <mergeCell ref="E7:F7"/>
    <mergeCell ref="G7:K7"/>
    <mergeCell ref="G8:H8"/>
    <mergeCell ref="I8:K8"/>
    <mergeCell ref="A9:B9"/>
    <mergeCell ref="C9:D9"/>
    <mergeCell ref="J9:K9"/>
    <mergeCell ref="A10:B12"/>
    <mergeCell ref="C10:D10"/>
    <mergeCell ref="E10:E12"/>
    <mergeCell ref="F10:F12"/>
    <mergeCell ref="G10:G12"/>
    <mergeCell ref="H10:H12"/>
    <mergeCell ref="I10:I12"/>
    <mergeCell ref="J10:K12"/>
    <mergeCell ref="C11:D11"/>
    <mergeCell ref="C12:D12"/>
    <mergeCell ref="A13:B13"/>
    <mergeCell ref="C13:D13"/>
    <mergeCell ref="J13:K13"/>
    <mergeCell ref="A14:B14"/>
    <mergeCell ref="C14:D14"/>
    <mergeCell ref="J14:K14"/>
    <mergeCell ref="J21:K21"/>
    <mergeCell ref="A15:B15"/>
    <mergeCell ref="C15:D15"/>
    <mergeCell ref="J15:K15"/>
    <mergeCell ref="A16:B16"/>
    <mergeCell ref="C16:D16"/>
    <mergeCell ref="J16:K16"/>
    <mergeCell ref="A19:B19"/>
    <mergeCell ref="C19:D19"/>
    <mergeCell ref="J19:K19"/>
    <mergeCell ref="A20:B20"/>
    <mergeCell ref="C20:D20"/>
    <mergeCell ref="J20:K20"/>
    <mergeCell ref="A17:B17"/>
    <mergeCell ref="C17:D17"/>
    <mergeCell ref="J17:K17"/>
    <mergeCell ref="A18:B18"/>
    <mergeCell ref="C18:D18"/>
    <mergeCell ref="J18:K18"/>
    <mergeCell ref="A25:A26"/>
    <mergeCell ref="E25:F25"/>
    <mergeCell ref="H25:K25"/>
    <mergeCell ref="A27:A29"/>
    <mergeCell ref="D27:F27"/>
    <mergeCell ref="G27:K27"/>
    <mergeCell ref="D28:F28"/>
    <mergeCell ref="H28:J28"/>
    <mergeCell ref="B34:C34"/>
    <mergeCell ref="B35:K35"/>
    <mergeCell ref="C36:K36"/>
    <mergeCell ref="E37:K37"/>
    <mergeCell ref="D29:F29"/>
    <mergeCell ref="H29:J29"/>
    <mergeCell ref="D30:F30"/>
    <mergeCell ref="H30:J30"/>
  </mergeCells>
  <phoneticPr fontId="2"/>
  <pageMargins left="0.51181102362204722" right="0.51181102362204722" top="0.74803149606299213" bottom="0.35433070866141736" header="0.31496062992125984" footer="0.31496062992125984"/>
  <pageSetup paperSize="9" scale="96" orientation="portrait" r:id="rId1"/>
  <headerFooter>
    <oddHeader>&amp;R&amp;"-,太字 斜体"&amp;20ＳＴ1</oddHeader>
    <oddFooter>&amp;RST1訓練実施記録集計表20151222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Layout" zoomScaleNormal="100" workbookViewId="0">
      <selection activeCell="B3" sqref="B3"/>
    </sheetView>
  </sheetViews>
  <sheetFormatPr defaultRowHeight="11.25" x14ac:dyDescent="0.1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x14ac:dyDescent="0.15">
      <c r="A1" s="206" t="s">
        <v>131</v>
      </c>
      <c r="B1" s="206"/>
      <c r="C1" s="206"/>
      <c r="D1" s="206"/>
      <c r="E1" s="206"/>
      <c r="F1" s="206"/>
      <c r="G1" s="206"/>
      <c r="H1" s="206"/>
      <c r="I1" s="206"/>
      <c r="J1" s="206"/>
      <c r="K1" s="206"/>
      <c r="L1" s="206"/>
    </row>
    <row r="2" spans="1:12" ht="11.25" customHeight="1" x14ac:dyDescent="0.15">
      <c r="A2" s="30" t="s">
        <v>0</v>
      </c>
      <c r="B2" s="80" t="s">
        <v>120</v>
      </c>
      <c r="I2" s="207" t="s">
        <v>52</v>
      </c>
      <c r="J2" s="208"/>
      <c r="K2" s="208"/>
      <c r="L2" s="209"/>
    </row>
    <row r="3" spans="1:12" x14ac:dyDescent="0.15">
      <c r="A3" s="30" t="s">
        <v>2</v>
      </c>
      <c r="B3" s="52"/>
      <c r="C3" s="216" t="s">
        <v>34</v>
      </c>
      <c r="D3" s="217"/>
      <c r="E3" s="217"/>
      <c r="F3" s="217"/>
      <c r="G3" s="217"/>
      <c r="H3" s="78"/>
      <c r="I3" s="210"/>
      <c r="J3" s="211"/>
      <c r="K3" s="211"/>
      <c r="L3" s="212"/>
    </row>
    <row r="4" spans="1:12" ht="22.5" x14ac:dyDescent="0.15">
      <c r="A4" s="32" t="s">
        <v>35</v>
      </c>
      <c r="B4" s="33" t="s">
        <v>4</v>
      </c>
      <c r="C4" s="218" t="s">
        <v>36</v>
      </c>
      <c r="D4" s="218"/>
      <c r="E4" s="218"/>
      <c r="F4" s="218"/>
      <c r="G4" s="218"/>
      <c r="H4" s="79"/>
      <c r="I4" s="213"/>
      <c r="J4" s="214"/>
      <c r="K4" s="214"/>
      <c r="L4" s="215"/>
    </row>
    <row r="6" spans="1:12" ht="23.25" customHeight="1" x14ac:dyDescent="0.15">
      <c r="A6" s="219" t="s">
        <v>5</v>
      </c>
      <c r="B6" s="219" t="s">
        <v>6</v>
      </c>
      <c r="C6" s="220" t="s">
        <v>7</v>
      </c>
      <c r="D6" s="220"/>
      <c r="E6" s="219" t="s">
        <v>8</v>
      </c>
      <c r="F6" s="219"/>
      <c r="G6" s="220" t="s">
        <v>132</v>
      </c>
      <c r="H6" s="220"/>
      <c r="I6" s="221" t="s">
        <v>37</v>
      </c>
      <c r="J6" s="222"/>
      <c r="K6" s="219" t="s">
        <v>38</v>
      </c>
      <c r="L6" s="219"/>
    </row>
    <row r="7" spans="1:12" x14ac:dyDescent="0.15">
      <c r="A7" s="219"/>
      <c r="B7" s="219"/>
      <c r="C7" s="80" t="s">
        <v>9</v>
      </c>
      <c r="D7" s="80" t="s">
        <v>10</v>
      </c>
      <c r="E7" s="80" t="s">
        <v>9</v>
      </c>
      <c r="F7" s="80" t="s">
        <v>10</v>
      </c>
      <c r="G7" s="81" t="s">
        <v>91</v>
      </c>
      <c r="H7" s="81" t="s">
        <v>92</v>
      </c>
      <c r="I7" s="223"/>
      <c r="J7" s="224"/>
      <c r="K7" s="80" t="s">
        <v>39</v>
      </c>
      <c r="L7" s="80" t="s">
        <v>40</v>
      </c>
    </row>
    <row r="8" spans="1:12" x14ac:dyDescent="0.15">
      <c r="A8" s="34" t="s">
        <v>55</v>
      </c>
      <c r="B8" s="34" t="s">
        <v>56</v>
      </c>
      <c r="C8" s="98">
        <v>0.5</v>
      </c>
      <c r="D8" s="98"/>
      <c r="E8" s="99"/>
      <c r="F8" s="99"/>
      <c r="G8" s="68"/>
      <c r="H8" s="68"/>
      <c r="I8" s="190"/>
      <c r="J8" s="191"/>
      <c r="K8" s="105"/>
      <c r="L8" s="105"/>
    </row>
    <row r="9" spans="1:12" x14ac:dyDescent="0.15">
      <c r="A9" s="178" t="s">
        <v>57</v>
      </c>
      <c r="B9" s="36" t="s">
        <v>121</v>
      </c>
      <c r="C9" s="244">
        <v>2</v>
      </c>
      <c r="D9" s="244"/>
      <c r="E9" s="247"/>
      <c r="F9" s="247"/>
      <c r="G9" s="200"/>
      <c r="H9" s="200"/>
      <c r="I9" s="227"/>
      <c r="J9" s="228"/>
      <c r="K9" s="197"/>
      <c r="L9" s="197"/>
    </row>
    <row r="10" spans="1:12" x14ac:dyDescent="0.15">
      <c r="A10" s="203"/>
      <c r="B10" s="100" t="s">
        <v>122</v>
      </c>
      <c r="C10" s="245"/>
      <c r="D10" s="245"/>
      <c r="E10" s="248"/>
      <c r="F10" s="248"/>
      <c r="G10" s="202"/>
      <c r="H10" s="202"/>
      <c r="I10" s="229"/>
      <c r="J10" s="230"/>
      <c r="K10" s="198"/>
      <c r="L10" s="198"/>
    </row>
    <row r="11" spans="1:12" x14ac:dyDescent="0.15">
      <c r="A11" s="179"/>
      <c r="B11" s="76" t="s">
        <v>123</v>
      </c>
      <c r="C11" s="246"/>
      <c r="D11" s="246"/>
      <c r="E11" s="249"/>
      <c r="F11" s="249"/>
      <c r="G11" s="201"/>
      <c r="H11" s="201"/>
      <c r="I11" s="231"/>
      <c r="J11" s="232"/>
      <c r="K11" s="199"/>
      <c r="L11" s="199"/>
    </row>
    <row r="12" spans="1:12" ht="22.5" x14ac:dyDescent="0.15">
      <c r="A12" s="34" t="s">
        <v>61</v>
      </c>
      <c r="B12" s="34" t="s">
        <v>124</v>
      </c>
      <c r="C12" s="98">
        <v>0.5</v>
      </c>
      <c r="D12" s="98"/>
      <c r="E12" s="99"/>
      <c r="F12" s="99"/>
      <c r="G12" s="69"/>
      <c r="H12" s="69"/>
      <c r="I12" s="190"/>
      <c r="J12" s="191"/>
      <c r="K12" s="105"/>
      <c r="L12" s="105"/>
    </row>
    <row r="13" spans="1:12" x14ac:dyDescent="0.15">
      <c r="A13" s="77" t="s">
        <v>63</v>
      </c>
      <c r="B13" s="77" t="s">
        <v>64</v>
      </c>
      <c r="C13" s="101">
        <v>1.5</v>
      </c>
      <c r="D13" s="101"/>
      <c r="E13" s="103"/>
      <c r="F13" s="103"/>
      <c r="G13" s="69"/>
      <c r="H13" s="69"/>
      <c r="I13" s="190"/>
      <c r="J13" s="191"/>
      <c r="K13" s="105"/>
      <c r="L13" s="105"/>
    </row>
    <row r="14" spans="1:12" x14ac:dyDescent="0.15">
      <c r="A14" s="34" t="s">
        <v>66</v>
      </c>
      <c r="B14" s="34" t="s">
        <v>125</v>
      </c>
      <c r="C14" s="98">
        <v>1.5</v>
      </c>
      <c r="D14" s="98">
        <v>1.5</v>
      </c>
      <c r="E14" s="99"/>
      <c r="F14" s="99"/>
      <c r="G14" s="69"/>
      <c r="H14" s="69"/>
      <c r="I14" s="190"/>
      <c r="J14" s="191"/>
      <c r="K14" s="105"/>
      <c r="L14" s="105"/>
    </row>
    <row r="15" spans="1:12" x14ac:dyDescent="0.15">
      <c r="A15" s="77" t="s">
        <v>11</v>
      </c>
      <c r="B15" s="77" t="s">
        <v>68</v>
      </c>
      <c r="C15" s="101">
        <v>0.5</v>
      </c>
      <c r="D15" s="101">
        <v>1.5</v>
      </c>
      <c r="E15" s="103"/>
      <c r="F15" s="103"/>
      <c r="G15" s="69"/>
      <c r="H15" s="69"/>
      <c r="I15" s="190"/>
      <c r="J15" s="191"/>
      <c r="K15" s="105"/>
      <c r="L15" s="105"/>
    </row>
    <row r="16" spans="1:12" x14ac:dyDescent="0.15">
      <c r="A16" s="34" t="s">
        <v>12</v>
      </c>
      <c r="B16" s="34" t="s">
        <v>126</v>
      </c>
      <c r="C16" s="98">
        <v>1</v>
      </c>
      <c r="D16" s="98">
        <v>1</v>
      </c>
      <c r="E16" s="99"/>
      <c r="F16" s="99"/>
      <c r="G16" s="69"/>
      <c r="H16" s="69"/>
      <c r="I16" s="190"/>
      <c r="J16" s="191"/>
      <c r="K16" s="105"/>
      <c r="L16" s="105"/>
    </row>
    <row r="17" spans="1:12" x14ac:dyDescent="0.15">
      <c r="A17" s="34" t="s">
        <v>127</v>
      </c>
      <c r="B17" s="34"/>
      <c r="C17" s="98"/>
      <c r="D17" s="98"/>
      <c r="E17" s="99"/>
      <c r="F17" s="99"/>
      <c r="G17" s="69"/>
      <c r="H17" s="69"/>
      <c r="I17" s="190"/>
      <c r="J17" s="191"/>
      <c r="K17" s="105"/>
      <c r="L17" s="105"/>
    </row>
    <row r="18" spans="1:12" x14ac:dyDescent="0.15">
      <c r="A18" s="77" t="s">
        <v>13</v>
      </c>
      <c r="B18" s="77" t="s">
        <v>72</v>
      </c>
      <c r="C18" s="101">
        <v>0.25</v>
      </c>
      <c r="D18" s="101"/>
      <c r="E18" s="103"/>
      <c r="F18" s="103"/>
      <c r="G18" s="69"/>
      <c r="H18" s="69"/>
      <c r="I18" s="190"/>
      <c r="J18" s="191"/>
      <c r="K18" s="105"/>
      <c r="L18" s="105"/>
    </row>
    <row r="19" spans="1:12" x14ac:dyDescent="0.15">
      <c r="A19" s="34" t="s">
        <v>73</v>
      </c>
      <c r="B19" s="34" t="s">
        <v>128</v>
      </c>
      <c r="C19" s="98">
        <v>0.25</v>
      </c>
      <c r="D19" s="98"/>
      <c r="E19" s="99"/>
      <c r="F19" s="99"/>
      <c r="G19" s="69"/>
      <c r="H19" s="69"/>
      <c r="I19" s="190"/>
      <c r="J19" s="191"/>
      <c r="K19" s="105"/>
      <c r="L19" s="105"/>
    </row>
    <row r="20" spans="1:12" x14ac:dyDescent="0.15">
      <c r="B20" s="42" t="s">
        <v>41</v>
      </c>
      <c r="C20" s="43" t="s">
        <v>129</v>
      </c>
      <c r="D20" s="43" t="s">
        <v>130</v>
      </c>
      <c r="E20" s="43">
        <f>SUM(E8:E19)</f>
        <v>0</v>
      </c>
      <c r="F20" s="43">
        <f>SUM(F8:F19)</f>
        <v>0</v>
      </c>
      <c r="G20" s="44" t="s">
        <v>42</v>
      </c>
      <c r="H20" s="44"/>
      <c r="I20" s="188" t="s">
        <v>84</v>
      </c>
      <c r="J20" s="188"/>
      <c r="K20" s="188"/>
      <c r="L20" s="188"/>
    </row>
    <row r="21" spans="1:12" x14ac:dyDescent="0.15">
      <c r="B21" s="42" t="s">
        <v>43</v>
      </c>
      <c r="C21" s="182">
        <v>16</v>
      </c>
      <c r="D21" s="183"/>
      <c r="E21" s="182">
        <f>E20+F20</f>
        <v>0</v>
      </c>
      <c r="F21" s="183"/>
      <c r="G21" s="44" t="s">
        <v>44</v>
      </c>
      <c r="H21" s="44"/>
      <c r="I21" s="189"/>
      <c r="J21" s="189"/>
      <c r="K21" s="189"/>
      <c r="L21" s="189"/>
    </row>
    <row r="22" spans="1:12" x14ac:dyDescent="0.15">
      <c r="A22" s="29" t="s">
        <v>45</v>
      </c>
      <c r="F22" s="29" t="s">
        <v>46</v>
      </c>
    </row>
    <row r="23" spans="1:12" ht="22.5" x14ac:dyDescent="0.15">
      <c r="A23" s="53" t="s">
        <v>47</v>
      </c>
      <c r="B23" s="192"/>
      <c r="C23" s="193"/>
      <c r="D23" s="193"/>
      <c r="E23" s="194"/>
      <c r="F23" s="44"/>
      <c r="G23" s="225" t="s">
        <v>50</v>
      </c>
      <c r="H23" s="226"/>
      <c r="I23" s="104"/>
      <c r="J23" s="71" t="s">
        <v>4</v>
      </c>
      <c r="K23" s="54" t="s">
        <v>51</v>
      </c>
      <c r="L23" s="55"/>
    </row>
    <row r="24" spans="1:12" x14ac:dyDescent="0.15">
      <c r="A24" s="53" t="s">
        <v>32</v>
      </c>
      <c r="B24" s="192"/>
      <c r="C24" s="193"/>
      <c r="D24" s="193"/>
      <c r="E24" s="194"/>
      <c r="F24" s="44"/>
      <c r="G24" s="195" t="s">
        <v>134</v>
      </c>
      <c r="H24" s="196"/>
      <c r="I24" s="184"/>
      <c r="J24" s="185"/>
      <c r="K24" s="53" t="s">
        <v>85</v>
      </c>
      <c r="L24" s="55"/>
    </row>
    <row r="25" spans="1:12" x14ac:dyDescent="0.15">
      <c r="A25" s="53" t="s">
        <v>48</v>
      </c>
      <c r="B25" s="192"/>
      <c r="C25" s="193"/>
      <c r="D25" s="193"/>
      <c r="E25" s="194"/>
      <c r="G25" s="29" t="s">
        <v>135</v>
      </c>
    </row>
    <row r="26" spans="1:12" x14ac:dyDescent="0.15">
      <c r="A26" s="53" t="s">
        <v>86</v>
      </c>
      <c r="B26" s="192"/>
      <c r="C26" s="193"/>
      <c r="D26" s="193"/>
      <c r="E26" s="194"/>
      <c r="G26" s="29" t="s">
        <v>136</v>
      </c>
    </row>
    <row r="27" spans="1:12" x14ac:dyDescent="0.15">
      <c r="A27" s="53" t="s">
        <v>49</v>
      </c>
      <c r="B27" s="192"/>
      <c r="C27" s="193"/>
      <c r="D27" s="193"/>
      <c r="E27" s="194"/>
    </row>
  </sheetData>
  <mergeCells count="41">
    <mergeCell ref="A1:L1"/>
    <mergeCell ref="I2:L4"/>
    <mergeCell ref="C3:G3"/>
    <mergeCell ref="C4:G4"/>
    <mergeCell ref="A6:A7"/>
    <mergeCell ref="B6:B7"/>
    <mergeCell ref="C6:D6"/>
    <mergeCell ref="E6:F6"/>
    <mergeCell ref="G6:H6"/>
    <mergeCell ref="I6:J7"/>
    <mergeCell ref="I15:J15"/>
    <mergeCell ref="K6:L6"/>
    <mergeCell ref="I8:J8"/>
    <mergeCell ref="A9:A11"/>
    <mergeCell ref="C9:C11"/>
    <mergeCell ref="D9:D11"/>
    <mergeCell ref="E9:E11"/>
    <mergeCell ref="F9:F11"/>
    <mergeCell ref="G9:G11"/>
    <mergeCell ref="H9:H11"/>
    <mergeCell ref="I9:J11"/>
    <mergeCell ref="K9:K11"/>
    <mergeCell ref="L9:L11"/>
    <mergeCell ref="I12:J12"/>
    <mergeCell ref="I13:J13"/>
    <mergeCell ref="I14:J14"/>
    <mergeCell ref="I24:J24"/>
    <mergeCell ref="B25:E25"/>
    <mergeCell ref="I16:J16"/>
    <mergeCell ref="I17:J17"/>
    <mergeCell ref="I18:J18"/>
    <mergeCell ref="I19:J19"/>
    <mergeCell ref="I20:L21"/>
    <mergeCell ref="C21:D21"/>
    <mergeCell ref="E21:F21"/>
    <mergeCell ref="B26:E26"/>
    <mergeCell ref="B27:E27"/>
    <mergeCell ref="B23:E23"/>
    <mergeCell ref="G23:H23"/>
    <mergeCell ref="B24:E24"/>
    <mergeCell ref="G24:H24"/>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斜体"&amp;20ＳＴ1</oddHeader>
    <oddFooter>&amp;RST1訓練実施記録20151222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注意事項</vt:lpstr>
      <vt:lpstr>レベル2の訓練について</vt:lpstr>
      <vt:lpstr>①ST2集計表</vt:lpstr>
      <vt:lpstr>②ST2実施記録</vt:lpstr>
      <vt:lpstr>③ST1集計表</vt:lpstr>
      <vt:lpstr>④ST1実施記録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2016-10-19T08:39:19Z</dcterms:modified>
</cp:coreProperties>
</file>